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แผนแม่บท+datacatalog\GD Catalog ปี 68\ข้อมูล 66-67 ที่ได้รับ\สำนักงานเกษตรจังหวัด 22-1-68\"/>
    </mc:Choice>
  </mc:AlternateContent>
  <xr:revisionPtr revIDLastSave="0" documentId="13_ncr:1_{632C41BE-DF25-409C-A234-17146A39AA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3" sheetId="3" r:id="rId1"/>
  </sheets>
  <definedNames>
    <definedName name="_xlnm.Print_Titles" localSheetId="0">'Table 3'!$1:$1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5" i="3" l="1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74" i="3"/>
  <c r="K73" i="3" l="1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</calcChain>
</file>

<file path=xl/sharedStrings.xml><?xml version="1.0" encoding="utf-8"?>
<sst xmlns="http://schemas.openxmlformats.org/spreadsheetml/2006/main" count="566" uniqueCount="51">
  <si>
    <t>พื้นที่เพาะปลูก</t>
  </si>
  <si>
    <t>มูลค่าผลผลิตรวม</t>
  </si>
  <si>
    <t>ชนิด</t>
  </si>
  <si>
    <t>ผลผลิตเฉลี่ย</t>
  </si>
  <si>
    <t>ผลผลิตรวม</t>
  </si>
  <si>
    <t>ราคาเฉลี่ย</t>
  </si>
  <si>
    <t>มะพร้าวน้ำหอม</t>
  </si>
  <si>
    <t>มะม่วง</t>
  </si>
  <si>
    <t>ฝรั่ง</t>
  </si>
  <si>
    <t>มะนาว</t>
  </si>
  <si>
    <t>ลำไย</t>
  </si>
  <si>
    <t>กล้วยไม้</t>
  </si>
  <si>
    <t>กล้วยน้ำว้า</t>
  </si>
  <si>
    <t>พ.ศ.</t>
  </si>
  <si>
    <t>หน่วยพื้นที่เพาะปลูก</t>
  </si>
  <si>
    <t>หน่วยผลผลิตเฉลี่ย</t>
  </si>
  <si>
    <t>หน่วยผลผลิตรวม</t>
  </si>
  <si>
    <t>หน่วยราคาเฉลี่ย</t>
  </si>
  <si>
    <t>หน่วยมูลค่าผลผลิตรวม</t>
  </si>
  <si>
    <t>ไร่</t>
  </si>
  <si>
    <t>ข้าวนาปรัง 61/62</t>
  </si>
  <si>
    <t>ข้าวนาปี 62/63</t>
  </si>
  <si>
    <t>ข้าวนาปรัง 62/63</t>
  </si>
  <si>
    <t>ข้าวนาปี 63/64</t>
  </si>
  <si>
    <t>ข้าวนาปรัง 63/64</t>
  </si>
  <si>
    <t>ข้าวนาปี 64/65</t>
  </si>
  <si>
    <t>ข้าวนาปรัง 64/65</t>
  </si>
  <si>
    <t>ข้าวนาปี 65/66</t>
  </si>
  <si>
    <t>ข้าวนาปรัง 65/66</t>
  </si>
  <si>
    <t>ข้าวนาปี 66/67</t>
  </si>
  <si>
    <t>พืชผัก</t>
  </si>
  <si>
    <t>นาเกลือ</t>
  </si>
  <si>
    <t>มะขามเทศ</t>
  </si>
  <si>
    <t>กก./ไร่/ปี,รอบ</t>
  </si>
  <si>
    <t>กิโลกรัม</t>
  </si>
  <si>
    <t>บาท/กก.</t>
  </si>
  <si>
    <t>บาท/ปี</t>
  </si>
  <si>
    <t>ชมพู่</t>
  </si>
  <si>
    <t>มะพร้าวแก่</t>
  </si>
  <si>
    <t>แก้วมังกร</t>
  </si>
  <si>
    <t>พุทรา</t>
  </si>
  <si>
    <t>สมุนไพร</t>
  </si>
  <si>
    <t>ไม้ดอกอื่นๆ</t>
  </si>
  <si>
    <t>ไม้ดอกไม้ประดับ</t>
  </si>
  <si>
    <t>องุ่น</t>
  </si>
  <si>
    <t>50 - 80</t>
  </si>
  <si>
    <t>30 - 100</t>
  </si>
  <si>
    <t xml:space="preserve">กล้วยไม้ </t>
  </si>
  <si>
    <t xml:space="preserve">พืชผัก </t>
  </si>
  <si>
    <t>ไม้ประดับ</t>
  </si>
  <si>
    <t xml:space="preserve">ไร่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</si>
</sst>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</numFmts>
  <fonts count="7" x14ac:knownFonts="1">
    <font>
      <sz val="10"/>
      <color rgb="FF000000"/>
      <name val="Times New Roman"/>
      <charset val="204"/>
    </font>
    <font>
      <b/>
      <sz val="16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0"/>
      <color rgb="FF000000"/>
      <name val="Times New Roman"/>
      <family val="1"/>
    </font>
    <font>
      <sz val="16"/>
      <name val="TH SarabunPSK"/>
      <family val="2"/>
      <charset val="222"/>
    </font>
    <font>
      <sz val="16"/>
      <name val="TH Sarabun New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rgb="FFEAF0DD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6"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center" vertical="top" shrinkToFit="1"/>
    </xf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43" fontId="1" fillId="2" borderId="1" xfId="1" applyFont="1" applyFill="1" applyBorder="1" applyAlignment="1">
      <alignment horizontal="center" vertical="top"/>
    </xf>
    <xf numFmtId="43" fontId="2" fillId="0" borderId="1" xfId="1" applyFont="1" applyBorder="1" applyAlignment="1">
      <alignment horizontal="center" vertical="top" shrinkToFit="1"/>
    </xf>
    <xf numFmtId="43" fontId="2" fillId="0" borderId="1" xfId="1" applyFont="1" applyBorder="1" applyAlignment="1">
      <alignment horizontal="left" vertical="top"/>
    </xf>
    <xf numFmtId="43" fontId="2" fillId="0" borderId="0" xfId="1" applyFont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43" fontId="1" fillId="2" borderId="1" xfId="1" applyFont="1" applyFill="1" applyBorder="1" applyAlignment="1">
      <alignment horizontal="right" vertical="top"/>
    </xf>
    <xf numFmtId="43" fontId="2" fillId="0" borderId="1" xfId="1" applyFont="1" applyBorder="1" applyAlignment="1">
      <alignment horizontal="right" vertical="top" shrinkToFit="1"/>
    </xf>
    <xf numFmtId="43" fontId="2" fillId="0" borderId="1" xfId="1" applyFont="1" applyBorder="1" applyAlignment="1">
      <alignment horizontal="right" vertical="top"/>
    </xf>
    <xf numFmtId="43" fontId="2" fillId="0" borderId="0" xfId="1" applyFont="1" applyAlignment="1">
      <alignment horizontal="right" vertical="top"/>
    </xf>
    <xf numFmtId="164" fontId="2" fillId="0" borderId="1" xfId="1" applyNumberFormat="1" applyFont="1" applyBorder="1" applyAlignment="1">
      <alignment horizontal="center" vertical="top" shrinkToFit="1"/>
    </xf>
    <xf numFmtId="164" fontId="1" fillId="2" borderId="1" xfId="1" applyNumberFormat="1" applyFont="1" applyFill="1" applyBorder="1" applyAlignment="1">
      <alignment horizontal="center" vertical="top"/>
    </xf>
    <xf numFmtId="164" fontId="2" fillId="0" borderId="1" xfId="1" applyNumberFormat="1" applyFont="1" applyBorder="1" applyAlignment="1">
      <alignment horizontal="left" vertical="top"/>
    </xf>
    <xf numFmtId="164" fontId="2" fillId="0" borderId="0" xfId="1" applyNumberFormat="1" applyFont="1" applyAlignment="1">
      <alignment horizontal="left" vertical="top"/>
    </xf>
    <xf numFmtId="0" fontId="5" fillId="0" borderId="1" xfId="0" applyFont="1" applyBorder="1" applyAlignment="1">
      <alignment horizontal="right" vertical="center"/>
    </xf>
    <xf numFmtId="165" fontId="5" fillId="0" borderId="1" xfId="1" applyNumberFormat="1" applyFont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Border="1" applyAlignment="1">
      <alignment horizontal="right" vertical="center"/>
    </xf>
    <xf numFmtId="165" fontId="5" fillId="3" borderId="1" xfId="1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1"/>
  <sheetViews>
    <sheetView tabSelected="1" view="pageBreakPreview" zoomScaleNormal="100" zoomScaleSheetLayoutView="100" workbookViewId="0">
      <pane ySplit="1" topLeftCell="A2" activePane="bottomLeft" state="frozen"/>
      <selection pane="bottomLeft" activeCell="C6" sqref="C6"/>
    </sheetView>
  </sheetViews>
  <sheetFormatPr defaultColWidth="9.1640625" defaultRowHeight="21.75" customHeight="1" x14ac:dyDescent="0.2"/>
  <cols>
    <col min="1" max="1" width="11" style="2" customWidth="1"/>
    <col min="2" max="2" width="21.33203125" style="6" customWidth="1"/>
    <col min="3" max="3" width="21.83203125" style="11" customWidth="1"/>
    <col min="4" max="4" width="21.83203125" style="6" customWidth="1"/>
    <col min="5" max="5" width="20" style="16" customWidth="1"/>
    <col min="6" max="6" width="20" style="6" customWidth="1"/>
    <col min="7" max="7" width="21.83203125" style="11" customWidth="1"/>
    <col min="8" max="8" width="19.6640625" style="6" customWidth="1"/>
    <col min="9" max="9" width="21" style="11" customWidth="1"/>
    <col min="10" max="10" width="21" style="6" customWidth="1"/>
    <col min="11" max="11" width="22.5" style="20" customWidth="1"/>
    <col min="12" max="12" width="28.83203125" style="6" customWidth="1"/>
    <col min="13" max="16384" width="9.1640625" style="6"/>
  </cols>
  <sheetData>
    <row r="1" spans="1:12" s="2" customFormat="1" ht="21.75" customHeight="1" x14ac:dyDescent="0.2">
      <c r="A1" s="1" t="s">
        <v>13</v>
      </c>
      <c r="B1" s="1" t="s">
        <v>2</v>
      </c>
      <c r="C1" s="8" t="s">
        <v>0</v>
      </c>
      <c r="D1" s="1" t="s">
        <v>14</v>
      </c>
      <c r="E1" s="13" t="s">
        <v>3</v>
      </c>
      <c r="F1" s="1" t="s">
        <v>15</v>
      </c>
      <c r="G1" s="8" t="s">
        <v>4</v>
      </c>
      <c r="H1" s="1" t="s">
        <v>16</v>
      </c>
      <c r="I1" s="8" t="s">
        <v>5</v>
      </c>
      <c r="J1" s="1" t="s">
        <v>17</v>
      </c>
      <c r="K1" s="18" t="s">
        <v>1</v>
      </c>
      <c r="L1" s="1" t="s">
        <v>18</v>
      </c>
    </row>
    <row r="2" spans="1:12" ht="21.75" customHeight="1" x14ac:dyDescent="0.2">
      <c r="A2" s="3">
        <v>2562</v>
      </c>
      <c r="B2" s="4" t="s">
        <v>20</v>
      </c>
      <c r="C2" s="9">
        <v>2847.25</v>
      </c>
      <c r="D2" s="5" t="s">
        <v>19</v>
      </c>
      <c r="E2" s="14">
        <v>711</v>
      </c>
      <c r="F2" s="5" t="s">
        <v>33</v>
      </c>
      <c r="G2" s="9">
        <v>2025.21</v>
      </c>
      <c r="H2" s="5" t="s">
        <v>34</v>
      </c>
      <c r="I2" s="9">
        <v>6.58</v>
      </c>
      <c r="J2" s="5" t="s">
        <v>35</v>
      </c>
      <c r="K2" s="17">
        <v>13317075</v>
      </c>
      <c r="L2" s="5" t="s">
        <v>36</v>
      </c>
    </row>
    <row r="3" spans="1:12" ht="21.75" customHeight="1" x14ac:dyDescent="0.2">
      <c r="A3" s="3">
        <v>2562</v>
      </c>
      <c r="B3" s="4" t="s">
        <v>21</v>
      </c>
      <c r="C3" s="9">
        <v>4795.2</v>
      </c>
      <c r="D3" s="5" t="s">
        <v>19</v>
      </c>
      <c r="E3" s="14">
        <v>766</v>
      </c>
      <c r="F3" s="5" t="s">
        <v>33</v>
      </c>
      <c r="G3" s="9">
        <v>3673.78</v>
      </c>
      <c r="H3" s="5" t="s">
        <v>34</v>
      </c>
      <c r="I3" s="9">
        <v>6.62</v>
      </c>
      <c r="J3" s="5" t="s">
        <v>35</v>
      </c>
      <c r="K3" s="17">
        <v>24308065</v>
      </c>
      <c r="L3" s="5" t="s">
        <v>36</v>
      </c>
    </row>
    <row r="4" spans="1:12" ht="21.75" customHeight="1" x14ac:dyDescent="0.2">
      <c r="A4" s="3">
        <v>2562</v>
      </c>
      <c r="B4" s="4" t="s">
        <v>6</v>
      </c>
      <c r="C4" s="9">
        <v>22751</v>
      </c>
      <c r="D4" s="5" t="s">
        <v>19</v>
      </c>
      <c r="E4" s="14">
        <v>4717</v>
      </c>
      <c r="F4" s="5" t="s">
        <v>33</v>
      </c>
      <c r="G4" s="9">
        <v>107309.6</v>
      </c>
      <c r="H4" s="5" t="s">
        <v>34</v>
      </c>
      <c r="I4" s="9">
        <v>11.88</v>
      </c>
      <c r="J4" s="5" t="s">
        <v>35</v>
      </c>
      <c r="K4" s="17">
        <v>1274403200</v>
      </c>
      <c r="L4" s="5" t="s">
        <v>36</v>
      </c>
    </row>
    <row r="5" spans="1:12" ht="21.75" customHeight="1" x14ac:dyDescent="0.2">
      <c r="A5" s="3">
        <v>2562</v>
      </c>
      <c r="B5" s="4" t="s">
        <v>7</v>
      </c>
      <c r="C5" s="9">
        <v>8134</v>
      </c>
      <c r="D5" s="5" t="s">
        <v>19</v>
      </c>
      <c r="E5" s="14">
        <v>2000</v>
      </c>
      <c r="F5" s="5" t="s">
        <v>33</v>
      </c>
      <c r="G5" s="9">
        <v>16196</v>
      </c>
      <c r="H5" s="5" t="s">
        <v>34</v>
      </c>
      <c r="I5" s="9">
        <v>18.39</v>
      </c>
      <c r="J5" s="5" t="s">
        <v>35</v>
      </c>
      <c r="K5" s="17">
        <v>297830000</v>
      </c>
      <c r="L5" s="5" t="s">
        <v>36</v>
      </c>
    </row>
    <row r="6" spans="1:12" ht="21.75" customHeight="1" x14ac:dyDescent="0.2">
      <c r="A6" s="3">
        <v>2562</v>
      </c>
      <c r="B6" s="4" t="s">
        <v>9</v>
      </c>
      <c r="C6" s="9">
        <v>6112</v>
      </c>
      <c r="D6" s="5" t="s">
        <v>19</v>
      </c>
      <c r="E6" s="14">
        <v>3529</v>
      </c>
      <c r="F6" s="5" t="s">
        <v>33</v>
      </c>
      <c r="G6" s="9">
        <v>21566.79</v>
      </c>
      <c r="H6" s="5" t="s">
        <v>34</v>
      </c>
      <c r="I6" s="9">
        <v>30</v>
      </c>
      <c r="J6" s="5" t="s">
        <v>35</v>
      </c>
      <c r="K6" s="17">
        <v>647006250</v>
      </c>
      <c r="L6" s="5" t="s">
        <v>36</v>
      </c>
    </row>
    <row r="7" spans="1:12" ht="21.75" customHeight="1" x14ac:dyDescent="0.2">
      <c r="A7" s="3">
        <v>2562</v>
      </c>
      <c r="B7" s="4" t="s">
        <v>8</v>
      </c>
      <c r="C7" s="9">
        <v>6809</v>
      </c>
      <c r="D7" s="5" t="s">
        <v>19</v>
      </c>
      <c r="E7" s="14">
        <v>5388</v>
      </c>
      <c r="F7" s="5" t="s">
        <v>33</v>
      </c>
      <c r="G7" s="9">
        <v>36686.800000000003</v>
      </c>
      <c r="H7" s="5" t="s">
        <v>34</v>
      </c>
      <c r="I7" s="9">
        <v>15</v>
      </c>
      <c r="J7" s="5" t="s">
        <v>35</v>
      </c>
      <c r="K7" s="17">
        <v>560150400</v>
      </c>
      <c r="L7" s="5" t="s">
        <v>36</v>
      </c>
    </row>
    <row r="8" spans="1:12" ht="21.75" customHeight="1" x14ac:dyDescent="0.2">
      <c r="A8" s="3">
        <v>2562</v>
      </c>
      <c r="B8" s="4" t="s">
        <v>10</v>
      </c>
      <c r="C8" s="9">
        <v>2933</v>
      </c>
      <c r="D8" s="5" t="s">
        <v>19</v>
      </c>
      <c r="E8" s="14">
        <v>1970</v>
      </c>
      <c r="F8" s="5" t="s">
        <v>33</v>
      </c>
      <c r="G8" s="9">
        <v>5778</v>
      </c>
      <c r="H8" s="5" t="s">
        <v>34</v>
      </c>
      <c r="I8" s="9">
        <v>50</v>
      </c>
      <c r="J8" s="5" t="s">
        <v>35</v>
      </c>
      <c r="K8" s="17">
        <v>288900000</v>
      </c>
      <c r="L8" s="5" t="s">
        <v>36</v>
      </c>
    </row>
    <row r="9" spans="1:12" ht="21.75" customHeight="1" x14ac:dyDescent="0.2">
      <c r="A9" s="3">
        <v>2562</v>
      </c>
      <c r="B9" s="4" t="s">
        <v>37</v>
      </c>
      <c r="C9" s="9">
        <v>728</v>
      </c>
      <c r="D9" s="5" t="s">
        <v>19</v>
      </c>
      <c r="E9" s="14">
        <v>2140</v>
      </c>
      <c r="F9" s="5" t="s">
        <v>33</v>
      </c>
      <c r="G9" s="9">
        <v>1558200</v>
      </c>
      <c r="H9" s="5" t="s">
        <v>34</v>
      </c>
      <c r="I9" s="9">
        <v>30</v>
      </c>
      <c r="J9" s="5" t="s">
        <v>35</v>
      </c>
      <c r="K9" s="17">
        <v>46722000</v>
      </c>
      <c r="L9" s="5" t="s">
        <v>36</v>
      </c>
    </row>
    <row r="10" spans="1:12" ht="21.75" customHeight="1" x14ac:dyDescent="0.2">
      <c r="A10" s="3">
        <v>2562</v>
      </c>
      <c r="B10" s="4" t="s">
        <v>12</v>
      </c>
      <c r="C10" s="9">
        <v>1484</v>
      </c>
      <c r="D10" s="5" t="s">
        <v>19</v>
      </c>
      <c r="E10" s="14">
        <v>2377</v>
      </c>
      <c r="F10" s="5" t="s">
        <v>33</v>
      </c>
      <c r="G10" s="9">
        <v>3528</v>
      </c>
      <c r="H10" s="5" t="s">
        <v>34</v>
      </c>
      <c r="I10" s="9">
        <v>6.12</v>
      </c>
      <c r="J10" s="5" t="s">
        <v>35</v>
      </c>
      <c r="K10" s="17">
        <v>21603500</v>
      </c>
      <c r="L10" s="5" t="s">
        <v>36</v>
      </c>
    </row>
    <row r="11" spans="1:12" ht="21.75" customHeight="1" x14ac:dyDescent="0.2">
      <c r="A11" s="3">
        <v>2562</v>
      </c>
      <c r="B11" s="4" t="s">
        <v>32</v>
      </c>
      <c r="C11" s="9">
        <v>878</v>
      </c>
      <c r="D11" s="5" t="s">
        <v>19</v>
      </c>
      <c r="E11" s="14">
        <v>612</v>
      </c>
      <c r="F11" s="5" t="s">
        <v>33</v>
      </c>
      <c r="G11" s="9">
        <v>537336</v>
      </c>
      <c r="H11" s="5" t="s">
        <v>34</v>
      </c>
      <c r="I11" s="9">
        <v>50</v>
      </c>
      <c r="J11" s="3" t="s">
        <v>35</v>
      </c>
      <c r="K11" s="17">
        <v>26866800</v>
      </c>
      <c r="L11" s="5" t="s">
        <v>36</v>
      </c>
    </row>
    <row r="12" spans="1:12" ht="21.75" customHeight="1" x14ac:dyDescent="0.2">
      <c r="A12" s="3">
        <v>2562</v>
      </c>
      <c r="B12" s="4" t="s">
        <v>11</v>
      </c>
      <c r="C12" s="9">
        <v>3838</v>
      </c>
      <c r="D12" s="5" t="s">
        <v>19</v>
      </c>
      <c r="E12" s="14">
        <v>2445</v>
      </c>
      <c r="F12" s="5" t="s">
        <v>33</v>
      </c>
      <c r="G12" s="9">
        <v>9384.6</v>
      </c>
      <c r="H12" s="5" t="s">
        <v>34</v>
      </c>
      <c r="I12" s="9">
        <v>40</v>
      </c>
      <c r="J12" s="5" t="s">
        <v>35</v>
      </c>
      <c r="K12" s="17">
        <v>9384600</v>
      </c>
      <c r="L12" s="5" t="s">
        <v>36</v>
      </c>
    </row>
    <row r="13" spans="1:12" ht="21.75" customHeight="1" x14ac:dyDescent="0.2">
      <c r="A13" s="3">
        <v>2562</v>
      </c>
      <c r="B13" s="4" t="s">
        <v>30</v>
      </c>
      <c r="C13" s="9">
        <v>2472</v>
      </c>
      <c r="D13" s="5" t="s">
        <v>19</v>
      </c>
      <c r="E13" s="14">
        <v>1903</v>
      </c>
      <c r="F13" s="5" t="s">
        <v>33</v>
      </c>
      <c r="G13" s="9">
        <v>4740400</v>
      </c>
      <c r="H13" s="5" t="s">
        <v>34</v>
      </c>
      <c r="I13" s="9">
        <v>10.74</v>
      </c>
      <c r="J13" s="5" t="s">
        <v>35</v>
      </c>
      <c r="K13" s="17">
        <v>50528400</v>
      </c>
      <c r="L13" s="5" t="s">
        <v>36</v>
      </c>
    </row>
    <row r="14" spans="1:12" ht="21.75" customHeight="1" x14ac:dyDescent="0.2">
      <c r="A14" s="3">
        <v>2562</v>
      </c>
      <c r="B14" s="4" t="s">
        <v>31</v>
      </c>
      <c r="C14" s="9">
        <v>14786</v>
      </c>
      <c r="D14" s="5" t="s">
        <v>19</v>
      </c>
      <c r="E14" s="14">
        <v>16000</v>
      </c>
      <c r="F14" s="5" t="s">
        <v>33</v>
      </c>
      <c r="G14" s="9">
        <v>236576000</v>
      </c>
      <c r="H14" s="5" t="s">
        <v>34</v>
      </c>
      <c r="I14" s="9">
        <v>1</v>
      </c>
      <c r="J14" s="5" t="s">
        <v>35</v>
      </c>
      <c r="K14" s="17">
        <v>236576000</v>
      </c>
      <c r="L14" s="5" t="s">
        <v>36</v>
      </c>
    </row>
    <row r="15" spans="1:12" ht="21.75" customHeight="1" x14ac:dyDescent="0.2">
      <c r="A15" s="3">
        <v>2563</v>
      </c>
      <c r="B15" s="7" t="s">
        <v>22</v>
      </c>
      <c r="C15" s="10">
        <v>2931</v>
      </c>
      <c r="D15" s="12" t="s">
        <v>19</v>
      </c>
      <c r="E15" s="15">
        <v>674</v>
      </c>
      <c r="F15" s="5" t="s">
        <v>33</v>
      </c>
      <c r="G15" s="10">
        <v>1958057</v>
      </c>
      <c r="H15" s="5" t="s">
        <v>34</v>
      </c>
      <c r="I15" s="10">
        <v>6.56</v>
      </c>
      <c r="J15" s="3" t="s">
        <v>35</v>
      </c>
      <c r="K15" s="19">
        <v>12851683</v>
      </c>
      <c r="L15" s="3" t="s">
        <v>36</v>
      </c>
    </row>
    <row r="16" spans="1:12" ht="21.75" customHeight="1" x14ac:dyDescent="0.2">
      <c r="A16" s="3">
        <v>2563</v>
      </c>
      <c r="B16" s="7" t="s">
        <v>23</v>
      </c>
      <c r="C16" s="10">
        <v>5040.75</v>
      </c>
      <c r="D16" s="3" t="s">
        <v>19</v>
      </c>
      <c r="E16" s="15">
        <v>693</v>
      </c>
      <c r="F16" s="5" t="s">
        <v>33</v>
      </c>
      <c r="G16" s="10">
        <v>3494825</v>
      </c>
      <c r="H16" s="5" t="s">
        <v>34</v>
      </c>
      <c r="I16" s="10">
        <v>6.63</v>
      </c>
      <c r="J16" s="12" t="s">
        <v>35</v>
      </c>
      <c r="K16" s="19">
        <v>23153639</v>
      </c>
      <c r="L16" s="3" t="s">
        <v>36</v>
      </c>
    </row>
    <row r="17" spans="1:12" ht="21.75" customHeight="1" x14ac:dyDescent="0.2">
      <c r="A17" s="3">
        <v>2563</v>
      </c>
      <c r="B17" s="7" t="s">
        <v>6</v>
      </c>
      <c r="C17" s="10">
        <v>33312</v>
      </c>
      <c r="D17" s="3" t="s">
        <v>19</v>
      </c>
      <c r="E17" s="15">
        <v>4753</v>
      </c>
      <c r="F17" s="5" t="s">
        <v>33</v>
      </c>
      <c r="G17" s="10">
        <v>130249200</v>
      </c>
      <c r="H17" s="5" t="s">
        <v>34</v>
      </c>
      <c r="I17" s="10">
        <v>10.09</v>
      </c>
      <c r="J17" s="12" t="s">
        <v>35</v>
      </c>
      <c r="K17" s="19">
        <v>1313715000</v>
      </c>
      <c r="L17" s="3" t="s">
        <v>36</v>
      </c>
    </row>
    <row r="18" spans="1:12" ht="21.75" customHeight="1" x14ac:dyDescent="0.2">
      <c r="A18" s="3">
        <v>2563</v>
      </c>
      <c r="B18" s="7" t="s">
        <v>38</v>
      </c>
      <c r="C18" s="10">
        <v>1572.5</v>
      </c>
      <c r="D18" s="12" t="s">
        <v>19</v>
      </c>
      <c r="E18" s="15">
        <v>1056</v>
      </c>
      <c r="F18" s="5" t="s">
        <v>33</v>
      </c>
      <c r="G18" s="10">
        <v>1660573</v>
      </c>
      <c r="H18" s="5" t="s">
        <v>34</v>
      </c>
      <c r="I18" s="10">
        <v>14.3</v>
      </c>
      <c r="J18" s="12" t="s">
        <v>35</v>
      </c>
      <c r="K18" s="19">
        <v>23754089</v>
      </c>
      <c r="L18" s="3" t="s">
        <v>36</v>
      </c>
    </row>
    <row r="19" spans="1:12" ht="21.75" customHeight="1" x14ac:dyDescent="0.2">
      <c r="A19" s="3">
        <v>2563</v>
      </c>
      <c r="B19" s="7" t="s">
        <v>7</v>
      </c>
      <c r="C19" s="10">
        <v>7631.18</v>
      </c>
      <c r="D19" s="3" t="s">
        <v>19</v>
      </c>
      <c r="E19" s="15">
        <v>2000</v>
      </c>
      <c r="F19" s="5" t="s">
        <v>33</v>
      </c>
      <c r="G19" s="10">
        <v>14566000</v>
      </c>
      <c r="H19" s="5" t="s">
        <v>34</v>
      </c>
      <c r="I19" s="10">
        <v>20</v>
      </c>
      <c r="J19" s="12" t="s">
        <v>35</v>
      </c>
      <c r="K19" s="19">
        <v>291320000</v>
      </c>
      <c r="L19" s="3" t="s">
        <v>36</v>
      </c>
    </row>
    <row r="20" spans="1:12" ht="21.75" customHeight="1" x14ac:dyDescent="0.2">
      <c r="A20" s="3">
        <v>2563</v>
      </c>
      <c r="B20" s="7" t="s">
        <v>9</v>
      </c>
      <c r="C20" s="10">
        <v>7194.22</v>
      </c>
      <c r="D20" s="3" t="s">
        <v>19</v>
      </c>
      <c r="E20" s="15">
        <v>3521</v>
      </c>
      <c r="F20" s="5" t="s">
        <v>33</v>
      </c>
      <c r="G20" s="10">
        <v>21256100</v>
      </c>
      <c r="H20" s="5" t="s">
        <v>34</v>
      </c>
      <c r="I20" s="10">
        <v>30</v>
      </c>
      <c r="J20" s="12" t="s">
        <v>35</v>
      </c>
      <c r="K20" s="19">
        <v>637683000</v>
      </c>
      <c r="L20" s="3" t="s">
        <v>36</v>
      </c>
    </row>
    <row r="21" spans="1:12" ht="21.75" customHeight="1" x14ac:dyDescent="0.2">
      <c r="A21" s="3">
        <v>2563</v>
      </c>
      <c r="B21" s="7" t="s">
        <v>8</v>
      </c>
      <c r="C21" s="10">
        <v>7971</v>
      </c>
      <c r="D21" s="3" t="s">
        <v>19</v>
      </c>
      <c r="E21" s="15">
        <v>5351</v>
      </c>
      <c r="F21" s="5" t="s">
        <v>33</v>
      </c>
      <c r="G21" s="10">
        <v>42127255</v>
      </c>
      <c r="H21" s="5" t="s">
        <v>34</v>
      </c>
      <c r="I21" s="10">
        <v>25</v>
      </c>
      <c r="J21" s="12" t="s">
        <v>35</v>
      </c>
      <c r="K21" s="19">
        <v>1053181375</v>
      </c>
      <c r="L21" s="3" t="s">
        <v>36</v>
      </c>
    </row>
    <row r="22" spans="1:12" ht="21.75" customHeight="1" x14ac:dyDescent="0.2">
      <c r="A22" s="3">
        <v>2563</v>
      </c>
      <c r="B22" s="7" t="s">
        <v>10</v>
      </c>
      <c r="C22" s="10">
        <v>4411</v>
      </c>
      <c r="D22" s="3" t="s">
        <v>19</v>
      </c>
      <c r="E22" s="15">
        <v>1589</v>
      </c>
      <c r="F22" s="5" t="s">
        <v>33</v>
      </c>
      <c r="G22" s="10">
        <v>6667025</v>
      </c>
      <c r="H22" s="5" t="s">
        <v>34</v>
      </c>
      <c r="I22" s="10">
        <v>50</v>
      </c>
      <c r="J22" s="12" t="s">
        <v>35</v>
      </c>
      <c r="K22" s="19">
        <v>333351250</v>
      </c>
      <c r="L22" s="3" t="s">
        <v>36</v>
      </c>
    </row>
    <row r="23" spans="1:12" ht="21.75" customHeight="1" x14ac:dyDescent="0.2">
      <c r="A23" s="3">
        <v>2563</v>
      </c>
      <c r="B23" s="7" t="s">
        <v>37</v>
      </c>
      <c r="C23" s="10">
        <v>877.29</v>
      </c>
      <c r="D23" s="3" t="s">
        <v>19</v>
      </c>
      <c r="E23" s="15">
        <v>2171</v>
      </c>
      <c r="F23" s="5" t="s">
        <v>33</v>
      </c>
      <c r="G23" s="10">
        <v>1891609</v>
      </c>
      <c r="H23" s="5" t="s">
        <v>34</v>
      </c>
      <c r="I23" s="10">
        <v>31.39</v>
      </c>
      <c r="J23" s="12" t="s">
        <v>35</v>
      </c>
      <c r="K23" s="19">
        <v>59375315</v>
      </c>
      <c r="L23" s="3" t="s">
        <v>36</v>
      </c>
    </row>
    <row r="24" spans="1:12" ht="21.75" customHeight="1" x14ac:dyDescent="0.2">
      <c r="A24" s="3">
        <v>2563</v>
      </c>
      <c r="B24" s="7" t="s">
        <v>12</v>
      </c>
      <c r="C24" s="10">
        <v>1467.5</v>
      </c>
      <c r="D24" s="3" t="s">
        <v>19</v>
      </c>
      <c r="E24" s="15">
        <v>2451</v>
      </c>
      <c r="F24" s="5" t="s">
        <v>33</v>
      </c>
      <c r="G24" s="10">
        <v>3548400</v>
      </c>
      <c r="H24" s="5" t="s">
        <v>34</v>
      </c>
      <c r="I24" s="10">
        <v>10</v>
      </c>
      <c r="J24" s="12" t="s">
        <v>35</v>
      </c>
      <c r="K24" s="19">
        <v>35484000</v>
      </c>
      <c r="L24" s="3" t="s">
        <v>36</v>
      </c>
    </row>
    <row r="25" spans="1:12" ht="21.75" customHeight="1" x14ac:dyDescent="0.2">
      <c r="A25" s="3">
        <v>2563</v>
      </c>
      <c r="B25" s="7" t="s">
        <v>32</v>
      </c>
      <c r="C25" s="10">
        <v>748.5</v>
      </c>
      <c r="D25" s="3" t="s">
        <v>19</v>
      </c>
      <c r="E25" s="15">
        <v>617</v>
      </c>
      <c r="F25" s="5" t="s">
        <v>33</v>
      </c>
      <c r="G25" s="10">
        <v>462080</v>
      </c>
      <c r="H25" s="5" t="s">
        <v>34</v>
      </c>
      <c r="I25" s="10">
        <v>50</v>
      </c>
      <c r="J25" s="12" t="s">
        <v>35</v>
      </c>
      <c r="K25" s="19">
        <v>23104000</v>
      </c>
      <c r="L25" s="3" t="s">
        <v>36</v>
      </c>
    </row>
    <row r="26" spans="1:12" ht="21.75" customHeight="1" x14ac:dyDescent="0.2">
      <c r="A26" s="3">
        <v>2563</v>
      </c>
      <c r="B26" s="7" t="s">
        <v>39</v>
      </c>
      <c r="C26" s="10">
        <v>459</v>
      </c>
      <c r="D26" s="3" t="s">
        <v>19</v>
      </c>
      <c r="E26" s="15">
        <v>2000</v>
      </c>
      <c r="F26" s="5" t="s">
        <v>33</v>
      </c>
      <c r="G26" s="10">
        <v>918000</v>
      </c>
      <c r="H26" s="5" t="s">
        <v>34</v>
      </c>
      <c r="I26" s="10">
        <v>20</v>
      </c>
      <c r="J26" s="12" t="s">
        <v>35</v>
      </c>
      <c r="K26" s="19">
        <v>18360000</v>
      </c>
      <c r="L26" s="3" t="s">
        <v>36</v>
      </c>
    </row>
    <row r="27" spans="1:12" ht="21.75" customHeight="1" x14ac:dyDescent="0.2">
      <c r="A27" s="3">
        <v>2563</v>
      </c>
      <c r="B27" s="7" t="s">
        <v>40</v>
      </c>
      <c r="C27" s="10">
        <v>202.75</v>
      </c>
      <c r="D27" s="3" t="s">
        <v>19</v>
      </c>
      <c r="E27" s="15">
        <v>1977</v>
      </c>
      <c r="F27" s="5" t="s">
        <v>33</v>
      </c>
      <c r="G27" s="10">
        <v>400750</v>
      </c>
      <c r="H27" s="5" t="s">
        <v>34</v>
      </c>
      <c r="I27" s="10">
        <v>30.53</v>
      </c>
      <c r="J27" s="12" t="s">
        <v>35</v>
      </c>
      <c r="K27" s="19">
        <v>12236250</v>
      </c>
      <c r="L27" s="3" t="s">
        <v>36</v>
      </c>
    </row>
    <row r="28" spans="1:12" ht="21.75" customHeight="1" x14ac:dyDescent="0.2">
      <c r="A28" s="3">
        <v>2563</v>
      </c>
      <c r="B28" s="7" t="s">
        <v>11</v>
      </c>
      <c r="C28" s="10">
        <v>4897.1100000000006</v>
      </c>
      <c r="D28" s="3" t="s">
        <v>19</v>
      </c>
      <c r="E28" s="15">
        <v>2659</v>
      </c>
      <c r="F28" s="5" t="s">
        <v>33</v>
      </c>
      <c r="G28" s="10">
        <v>13020897</v>
      </c>
      <c r="H28" s="5" t="s">
        <v>34</v>
      </c>
      <c r="I28" s="10">
        <v>40</v>
      </c>
      <c r="J28" s="12" t="s">
        <v>35</v>
      </c>
      <c r="K28" s="19">
        <v>520835880</v>
      </c>
      <c r="L28" s="3" t="s">
        <v>36</v>
      </c>
    </row>
    <row r="29" spans="1:12" ht="21.75" customHeight="1" x14ac:dyDescent="0.2">
      <c r="A29" s="3">
        <v>2563</v>
      </c>
      <c r="B29" s="7" t="s">
        <v>30</v>
      </c>
      <c r="C29" s="10">
        <v>6021</v>
      </c>
      <c r="D29" s="3" t="s">
        <v>19</v>
      </c>
      <c r="E29" s="15">
        <v>6512</v>
      </c>
      <c r="F29" s="5" t="s">
        <v>33</v>
      </c>
      <c r="G29" s="10">
        <v>13069800</v>
      </c>
      <c r="H29" s="5" t="s">
        <v>34</v>
      </c>
      <c r="I29" s="10">
        <v>11.21</v>
      </c>
      <c r="J29" s="12" t="s">
        <v>35</v>
      </c>
      <c r="K29" s="19">
        <v>146457600</v>
      </c>
      <c r="L29" s="3" t="s">
        <v>36</v>
      </c>
    </row>
    <row r="30" spans="1:12" ht="21.75" customHeight="1" x14ac:dyDescent="0.2">
      <c r="A30" s="3">
        <v>2563</v>
      </c>
      <c r="B30" s="7" t="s">
        <v>41</v>
      </c>
      <c r="C30" s="10">
        <v>276.70999999999998</v>
      </c>
      <c r="D30" s="3" t="s">
        <v>19</v>
      </c>
      <c r="E30" s="15">
        <v>3500</v>
      </c>
      <c r="F30" s="5" t="s">
        <v>33</v>
      </c>
      <c r="G30" s="10">
        <v>630000</v>
      </c>
      <c r="H30" s="5" t="s">
        <v>34</v>
      </c>
      <c r="I30" s="10">
        <v>60</v>
      </c>
      <c r="J30" s="3" t="s">
        <v>35</v>
      </c>
      <c r="K30" s="19">
        <v>37800000</v>
      </c>
      <c r="L30" s="3" t="s">
        <v>36</v>
      </c>
    </row>
    <row r="31" spans="1:12" ht="22.5" customHeight="1" x14ac:dyDescent="0.2">
      <c r="A31" s="3">
        <v>2563</v>
      </c>
      <c r="B31" s="7" t="s">
        <v>42</v>
      </c>
      <c r="C31" s="10">
        <v>1103</v>
      </c>
      <c r="D31" s="3" t="s">
        <v>19</v>
      </c>
      <c r="E31" s="15">
        <v>1800</v>
      </c>
      <c r="F31" s="5" t="s">
        <v>33</v>
      </c>
      <c r="G31" s="10">
        <v>1984500</v>
      </c>
      <c r="H31" s="5" t="s">
        <v>34</v>
      </c>
      <c r="I31" s="10">
        <v>80</v>
      </c>
      <c r="J31" s="3" t="s">
        <v>35</v>
      </c>
      <c r="K31" s="19">
        <v>158760000</v>
      </c>
      <c r="L31" s="3" t="s">
        <v>36</v>
      </c>
    </row>
    <row r="32" spans="1:12" ht="21.75" customHeight="1" x14ac:dyDescent="0.2">
      <c r="A32" s="3">
        <v>2563</v>
      </c>
      <c r="B32" s="7" t="s">
        <v>43</v>
      </c>
      <c r="C32" s="10">
        <v>895.37</v>
      </c>
      <c r="D32" s="3" t="s">
        <v>19</v>
      </c>
      <c r="E32" s="15">
        <v>50000</v>
      </c>
      <c r="F32" s="5" t="s">
        <v>33</v>
      </c>
      <c r="G32" s="10">
        <v>8953700</v>
      </c>
      <c r="H32" s="5" t="s">
        <v>34</v>
      </c>
      <c r="I32" s="10">
        <v>30</v>
      </c>
      <c r="J32" s="3" t="s">
        <v>35</v>
      </c>
      <c r="K32" s="19">
        <v>26811000</v>
      </c>
      <c r="L32" s="3" t="s">
        <v>36</v>
      </c>
    </row>
    <row r="33" spans="1:12" ht="21.75" customHeight="1" x14ac:dyDescent="0.2">
      <c r="A33" s="3">
        <v>2563</v>
      </c>
      <c r="B33" s="7" t="s">
        <v>31</v>
      </c>
      <c r="C33" s="10">
        <v>21639</v>
      </c>
      <c r="D33" s="3" t="s">
        <v>19</v>
      </c>
      <c r="E33" s="15">
        <v>16000</v>
      </c>
      <c r="F33" s="5" t="s">
        <v>33</v>
      </c>
      <c r="G33" s="10">
        <v>346224000</v>
      </c>
      <c r="H33" s="5" t="s">
        <v>34</v>
      </c>
      <c r="I33" s="10">
        <v>1</v>
      </c>
      <c r="J33" s="3" t="s">
        <v>35</v>
      </c>
      <c r="K33" s="19">
        <v>346224000</v>
      </c>
      <c r="L33" s="3" t="s">
        <v>36</v>
      </c>
    </row>
    <row r="34" spans="1:12" ht="21.75" customHeight="1" x14ac:dyDescent="0.2">
      <c r="A34" s="3">
        <v>2564</v>
      </c>
      <c r="B34" s="7" t="s">
        <v>24</v>
      </c>
      <c r="C34" s="10">
        <v>2854</v>
      </c>
      <c r="D34" s="3" t="s">
        <v>19</v>
      </c>
      <c r="E34" s="15">
        <v>683</v>
      </c>
      <c r="F34" s="5" t="s">
        <v>33</v>
      </c>
      <c r="G34" s="10">
        <v>1926598</v>
      </c>
      <c r="H34" s="5" t="s">
        <v>34</v>
      </c>
      <c r="I34" s="10">
        <v>6.57</v>
      </c>
      <c r="J34" s="3" t="s">
        <v>35</v>
      </c>
      <c r="K34" s="19">
        <v>12650201</v>
      </c>
      <c r="L34" s="3" t="s">
        <v>36</v>
      </c>
    </row>
    <row r="35" spans="1:12" ht="21.75" customHeight="1" x14ac:dyDescent="0.2">
      <c r="A35" s="3">
        <v>2564</v>
      </c>
      <c r="B35" s="7" t="s">
        <v>25</v>
      </c>
      <c r="C35" s="10">
        <v>4780.25</v>
      </c>
      <c r="D35" s="3" t="s">
        <v>19</v>
      </c>
      <c r="E35" s="15">
        <v>701</v>
      </c>
      <c r="F35" s="5" t="s">
        <v>33</v>
      </c>
      <c r="G35" s="10">
        <v>3351482</v>
      </c>
      <c r="H35" s="5" t="s">
        <v>34</v>
      </c>
      <c r="I35" s="10">
        <v>6.83</v>
      </c>
      <c r="J35" s="3" t="s">
        <v>35</v>
      </c>
      <c r="K35" s="19">
        <v>22877446</v>
      </c>
      <c r="L35" s="3" t="s">
        <v>36</v>
      </c>
    </row>
    <row r="36" spans="1:12" ht="21.75" customHeight="1" x14ac:dyDescent="0.2">
      <c r="A36" s="3">
        <v>2564</v>
      </c>
      <c r="B36" s="7" t="s">
        <v>6</v>
      </c>
      <c r="C36" s="10">
        <v>44828</v>
      </c>
      <c r="D36" s="3" t="s">
        <v>19</v>
      </c>
      <c r="E36" s="15">
        <v>4700</v>
      </c>
      <c r="F36" s="5" t="s">
        <v>33</v>
      </c>
      <c r="G36" s="10">
        <v>205437000</v>
      </c>
      <c r="H36" s="5" t="s">
        <v>34</v>
      </c>
      <c r="I36" s="10">
        <v>8</v>
      </c>
      <c r="J36" s="3" t="s">
        <v>35</v>
      </c>
      <c r="K36" s="19">
        <v>1654494000</v>
      </c>
      <c r="L36" s="3" t="s">
        <v>36</v>
      </c>
    </row>
    <row r="37" spans="1:12" ht="21.75" customHeight="1" x14ac:dyDescent="0.2">
      <c r="A37" s="3">
        <v>2564</v>
      </c>
      <c r="B37" s="7" t="s">
        <v>38</v>
      </c>
      <c r="C37" s="10">
        <v>1478.25</v>
      </c>
      <c r="D37" s="3" t="s">
        <v>19</v>
      </c>
      <c r="E37" s="15">
        <v>1108</v>
      </c>
      <c r="F37" s="5" t="s">
        <v>33</v>
      </c>
      <c r="G37" s="10">
        <v>1637600</v>
      </c>
      <c r="H37" s="5" t="s">
        <v>34</v>
      </c>
      <c r="I37" s="10">
        <v>10</v>
      </c>
      <c r="J37" s="3" t="s">
        <v>35</v>
      </c>
      <c r="K37" s="19">
        <v>16652600</v>
      </c>
      <c r="L37" s="3" t="s">
        <v>36</v>
      </c>
    </row>
    <row r="38" spans="1:12" ht="21.75" customHeight="1" x14ac:dyDescent="0.2">
      <c r="A38" s="3">
        <v>2564</v>
      </c>
      <c r="B38" s="7" t="s">
        <v>7</v>
      </c>
      <c r="C38" s="10">
        <v>7737</v>
      </c>
      <c r="D38" s="3" t="s">
        <v>19</v>
      </c>
      <c r="E38" s="15">
        <v>2053</v>
      </c>
      <c r="F38" s="5" t="s">
        <v>33</v>
      </c>
      <c r="G38" s="10">
        <v>14982750</v>
      </c>
      <c r="H38" s="5" t="s">
        <v>34</v>
      </c>
      <c r="I38" s="10">
        <v>20</v>
      </c>
      <c r="J38" s="3" t="s">
        <v>35</v>
      </c>
      <c r="K38" s="19">
        <v>299655000</v>
      </c>
      <c r="L38" s="3" t="s">
        <v>36</v>
      </c>
    </row>
    <row r="39" spans="1:12" ht="21.75" customHeight="1" x14ac:dyDescent="0.2">
      <c r="A39" s="3">
        <v>2564</v>
      </c>
      <c r="B39" s="7" t="s">
        <v>9</v>
      </c>
      <c r="C39" s="10">
        <v>7113</v>
      </c>
      <c r="D39" s="3" t="s">
        <v>19</v>
      </c>
      <c r="E39" s="15">
        <v>3107</v>
      </c>
      <c r="F39" s="5" t="s">
        <v>33</v>
      </c>
      <c r="G39" s="10">
        <v>19585300</v>
      </c>
      <c r="H39" s="5" t="s">
        <v>34</v>
      </c>
      <c r="I39" s="10">
        <v>30</v>
      </c>
      <c r="J39" s="3" t="s">
        <v>35</v>
      </c>
      <c r="K39" s="19">
        <v>587559000</v>
      </c>
      <c r="L39" s="3" t="s">
        <v>36</v>
      </c>
    </row>
    <row r="40" spans="1:12" ht="21.75" customHeight="1" x14ac:dyDescent="0.2">
      <c r="A40" s="3">
        <v>2564</v>
      </c>
      <c r="B40" s="7" t="s">
        <v>8</v>
      </c>
      <c r="C40" s="10">
        <v>7817</v>
      </c>
      <c r="D40" s="3" t="s">
        <v>19</v>
      </c>
      <c r="E40" s="15">
        <v>5365</v>
      </c>
      <c r="F40" s="5" t="s">
        <v>33</v>
      </c>
      <c r="G40" s="10">
        <v>41354350</v>
      </c>
      <c r="H40" s="5" t="s">
        <v>34</v>
      </c>
      <c r="I40" s="10">
        <v>20</v>
      </c>
      <c r="J40" s="3" t="s">
        <v>35</v>
      </c>
      <c r="K40" s="19">
        <v>834937000</v>
      </c>
      <c r="L40" s="3" t="s">
        <v>36</v>
      </c>
    </row>
    <row r="41" spans="1:12" ht="21.75" customHeight="1" x14ac:dyDescent="0.2">
      <c r="A41" s="3">
        <v>2564</v>
      </c>
      <c r="B41" s="7" t="s">
        <v>10</v>
      </c>
      <c r="C41" s="10">
        <v>4693</v>
      </c>
      <c r="D41" s="3" t="s">
        <v>19</v>
      </c>
      <c r="E41" s="15">
        <v>1518</v>
      </c>
      <c r="F41" s="5" t="s">
        <v>33</v>
      </c>
      <c r="G41" s="10">
        <v>6517744</v>
      </c>
      <c r="H41" s="5" t="s">
        <v>34</v>
      </c>
      <c r="I41" s="10">
        <v>50</v>
      </c>
      <c r="J41" s="3" t="s">
        <v>35</v>
      </c>
      <c r="K41" s="19">
        <v>325887200</v>
      </c>
      <c r="L41" s="3" t="s">
        <v>36</v>
      </c>
    </row>
    <row r="42" spans="1:12" ht="21.75" customHeight="1" x14ac:dyDescent="0.2">
      <c r="A42" s="3">
        <v>2564</v>
      </c>
      <c r="B42" s="7" t="s">
        <v>37</v>
      </c>
      <c r="C42" s="10">
        <v>839</v>
      </c>
      <c r="D42" s="3" t="s">
        <v>19</v>
      </c>
      <c r="E42" s="15">
        <v>2073</v>
      </c>
      <c r="F42" s="5" t="s">
        <v>33</v>
      </c>
      <c r="G42" s="10">
        <v>1694300</v>
      </c>
      <c r="H42" s="5" t="s">
        <v>34</v>
      </c>
      <c r="I42" s="10">
        <v>39</v>
      </c>
      <c r="J42" s="12" t="s">
        <v>35</v>
      </c>
      <c r="K42" s="19">
        <v>65527000</v>
      </c>
      <c r="L42" s="3" t="s">
        <v>36</v>
      </c>
    </row>
    <row r="43" spans="1:12" ht="21.75" customHeight="1" x14ac:dyDescent="0.2">
      <c r="A43" s="3">
        <v>2564</v>
      </c>
      <c r="B43" s="7" t="s">
        <v>12</v>
      </c>
      <c r="C43" s="10">
        <v>1651.5</v>
      </c>
      <c r="D43" s="3" t="s">
        <v>19</v>
      </c>
      <c r="E43" s="15">
        <v>2170</v>
      </c>
      <c r="F43" s="5" t="s">
        <v>33</v>
      </c>
      <c r="G43" s="10">
        <v>3583464</v>
      </c>
      <c r="H43" s="5" t="s">
        <v>34</v>
      </c>
      <c r="I43" s="10">
        <v>10</v>
      </c>
      <c r="J43" s="12" t="s">
        <v>35</v>
      </c>
      <c r="K43" s="19">
        <v>35834639</v>
      </c>
      <c r="L43" s="3" t="s">
        <v>36</v>
      </c>
    </row>
    <row r="44" spans="1:12" ht="21.75" customHeight="1" x14ac:dyDescent="0.2">
      <c r="A44" s="3">
        <v>2564</v>
      </c>
      <c r="B44" s="7" t="s">
        <v>32</v>
      </c>
      <c r="C44" s="10">
        <v>707</v>
      </c>
      <c r="D44" s="3" t="s">
        <v>19</v>
      </c>
      <c r="E44" s="15">
        <v>681</v>
      </c>
      <c r="F44" s="5" t="s">
        <v>33</v>
      </c>
      <c r="G44" s="10">
        <v>479162</v>
      </c>
      <c r="H44" s="5" t="s">
        <v>34</v>
      </c>
      <c r="I44" s="10">
        <v>70</v>
      </c>
      <c r="J44" s="12" t="s">
        <v>35</v>
      </c>
      <c r="K44" s="19">
        <v>33541312</v>
      </c>
      <c r="L44" s="3" t="s">
        <v>36</v>
      </c>
    </row>
    <row r="45" spans="1:12" ht="21.75" customHeight="1" x14ac:dyDescent="0.2">
      <c r="A45" s="3">
        <v>2564</v>
      </c>
      <c r="B45" s="7" t="s">
        <v>39</v>
      </c>
      <c r="C45" s="10">
        <v>549</v>
      </c>
      <c r="D45" s="3" t="s">
        <v>19</v>
      </c>
      <c r="E45" s="15">
        <v>2000</v>
      </c>
      <c r="F45" s="5" t="s">
        <v>33</v>
      </c>
      <c r="G45" s="10">
        <v>1098000</v>
      </c>
      <c r="H45" s="5" t="s">
        <v>34</v>
      </c>
      <c r="I45" s="10">
        <v>18</v>
      </c>
      <c r="J45" s="12" t="s">
        <v>35</v>
      </c>
      <c r="K45" s="19">
        <v>19984000</v>
      </c>
      <c r="L45" s="3" t="s">
        <v>36</v>
      </c>
    </row>
    <row r="46" spans="1:12" ht="21.75" customHeight="1" x14ac:dyDescent="0.2">
      <c r="A46" s="3">
        <v>2564</v>
      </c>
      <c r="B46" s="7" t="s">
        <v>40</v>
      </c>
      <c r="C46" s="10">
        <v>251.75</v>
      </c>
      <c r="D46" s="3" t="s">
        <v>19</v>
      </c>
      <c r="E46" s="15">
        <v>2163</v>
      </c>
      <c r="F46" s="5" t="s">
        <v>33</v>
      </c>
      <c r="G46" s="10">
        <v>544600</v>
      </c>
      <c r="H46" s="5" t="s">
        <v>34</v>
      </c>
      <c r="I46" s="10">
        <v>30</v>
      </c>
      <c r="J46" s="12" t="s">
        <v>35</v>
      </c>
      <c r="K46" s="19">
        <v>16338000</v>
      </c>
      <c r="L46" s="3" t="s">
        <v>36</v>
      </c>
    </row>
    <row r="47" spans="1:12" ht="21.75" customHeight="1" x14ac:dyDescent="0.2">
      <c r="A47" s="3">
        <v>2564</v>
      </c>
      <c r="B47" s="7" t="s">
        <v>44</v>
      </c>
      <c r="C47" s="10">
        <v>610</v>
      </c>
      <c r="D47" s="3" t="s">
        <v>19</v>
      </c>
      <c r="E47" s="15">
        <v>2396</v>
      </c>
      <c r="F47" s="5" t="s">
        <v>33</v>
      </c>
      <c r="G47" s="10">
        <v>1461853</v>
      </c>
      <c r="H47" s="5" t="s">
        <v>34</v>
      </c>
      <c r="I47" s="10">
        <v>35</v>
      </c>
      <c r="J47" s="12" t="s">
        <v>35</v>
      </c>
      <c r="K47" s="19">
        <v>51164848</v>
      </c>
      <c r="L47" s="3" t="s">
        <v>36</v>
      </c>
    </row>
    <row r="48" spans="1:12" ht="21.75" customHeight="1" x14ac:dyDescent="0.2">
      <c r="A48" s="3">
        <v>2564</v>
      </c>
      <c r="B48" s="7" t="s">
        <v>11</v>
      </c>
      <c r="C48" s="10">
        <v>4716.5</v>
      </c>
      <c r="D48" s="3" t="s">
        <v>19</v>
      </c>
      <c r="E48" s="15">
        <v>2625</v>
      </c>
      <c r="F48" s="5" t="s">
        <v>33</v>
      </c>
      <c r="G48" s="10">
        <v>12382967</v>
      </c>
      <c r="H48" s="5" t="s">
        <v>34</v>
      </c>
      <c r="I48" s="10">
        <v>40</v>
      </c>
      <c r="J48" s="12" t="s">
        <v>35</v>
      </c>
      <c r="K48" s="19">
        <v>495318680</v>
      </c>
      <c r="L48" s="3" t="s">
        <v>36</v>
      </c>
    </row>
    <row r="49" spans="1:12" ht="21.75" customHeight="1" x14ac:dyDescent="0.2">
      <c r="A49" s="3">
        <v>2564</v>
      </c>
      <c r="B49" s="7" t="s">
        <v>30</v>
      </c>
      <c r="C49" s="10">
        <v>6768</v>
      </c>
      <c r="D49" s="3" t="s">
        <v>19</v>
      </c>
      <c r="E49" s="15">
        <v>6375</v>
      </c>
      <c r="F49" s="5" t="s">
        <v>33</v>
      </c>
      <c r="G49" s="10">
        <v>43145100</v>
      </c>
      <c r="H49" s="5" t="s">
        <v>34</v>
      </c>
      <c r="I49" s="10">
        <v>11</v>
      </c>
      <c r="J49" s="12" t="s">
        <v>35</v>
      </c>
      <c r="K49" s="19">
        <v>471481200</v>
      </c>
      <c r="L49" s="3" t="s">
        <v>36</v>
      </c>
    </row>
    <row r="50" spans="1:12" ht="21.75" customHeight="1" x14ac:dyDescent="0.2">
      <c r="A50" s="3">
        <v>2564</v>
      </c>
      <c r="B50" s="7" t="s">
        <v>41</v>
      </c>
      <c r="C50" s="10">
        <v>284.5</v>
      </c>
      <c r="D50" s="3" t="s">
        <v>19</v>
      </c>
      <c r="E50" s="15">
        <v>2000</v>
      </c>
      <c r="F50" s="5" t="s">
        <v>33</v>
      </c>
      <c r="G50" s="10">
        <v>550000</v>
      </c>
      <c r="H50" s="5" t="s">
        <v>34</v>
      </c>
      <c r="I50" s="10">
        <v>60</v>
      </c>
      <c r="J50" s="12" t="s">
        <v>35</v>
      </c>
      <c r="K50" s="19">
        <v>33000000</v>
      </c>
      <c r="L50" s="3" t="s">
        <v>36</v>
      </c>
    </row>
    <row r="51" spans="1:12" ht="21.75" customHeight="1" x14ac:dyDescent="0.2">
      <c r="A51" s="3">
        <v>2564</v>
      </c>
      <c r="B51" s="7" t="s">
        <v>42</v>
      </c>
      <c r="C51" s="10">
        <v>1208</v>
      </c>
      <c r="D51" s="3" t="s">
        <v>19</v>
      </c>
      <c r="E51" s="15">
        <v>1485</v>
      </c>
      <c r="F51" s="5" t="s">
        <v>33</v>
      </c>
      <c r="G51" s="10">
        <v>1794100</v>
      </c>
      <c r="H51" s="5" t="s">
        <v>34</v>
      </c>
      <c r="I51" s="10">
        <v>76</v>
      </c>
      <c r="J51" s="12" t="s">
        <v>35</v>
      </c>
      <c r="K51" s="19">
        <v>136598000</v>
      </c>
      <c r="L51" s="3" t="s">
        <v>36</v>
      </c>
    </row>
    <row r="52" spans="1:12" ht="21.75" customHeight="1" x14ac:dyDescent="0.2">
      <c r="A52" s="3">
        <v>2564</v>
      </c>
      <c r="B52" s="7" t="s">
        <v>43</v>
      </c>
      <c r="C52" s="10">
        <v>788</v>
      </c>
      <c r="D52" s="3" t="s">
        <v>19</v>
      </c>
      <c r="E52" s="15">
        <v>15986</v>
      </c>
      <c r="F52" s="5" t="s">
        <v>33</v>
      </c>
      <c r="G52" s="10">
        <v>12597000</v>
      </c>
      <c r="H52" s="5" t="s">
        <v>34</v>
      </c>
      <c r="I52" s="10">
        <v>50</v>
      </c>
      <c r="J52" s="12" t="s">
        <v>35</v>
      </c>
      <c r="K52" s="19">
        <v>629675000</v>
      </c>
      <c r="L52" s="3" t="s">
        <v>36</v>
      </c>
    </row>
    <row r="53" spans="1:12" ht="21.75" customHeight="1" x14ac:dyDescent="0.2">
      <c r="A53" s="3">
        <v>2564</v>
      </c>
      <c r="B53" s="7" t="s">
        <v>31</v>
      </c>
      <c r="C53" s="10">
        <v>24343</v>
      </c>
      <c r="D53" s="3" t="s">
        <v>19</v>
      </c>
      <c r="E53" s="15">
        <v>16000</v>
      </c>
      <c r="F53" s="5" t="s">
        <v>33</v>
      </c>
      <c r="G53" s="10">
        <v>389488000</v>
      </c>
      <c r="H53" s="5" t="s">
        <v>34</v>
      </c>
      <c r="I53" s="10">
        <v>0.8</v>
      </c>
      <c r="J53" s="12" t="s">
        <v>35</v>
      </c>
      <c r="K53" s="19">
        <v>311590400</v>
      </c>
      <c r="L53" s="3" t="s">
        <v>36</v>
      </c>
    </row>
    <row r="54" spans="1:12" ht="21.75" customHeight="1" x14ac:dyDescent="0.2">
      <c r="A54" s="3">
        <v>2565</v>
      </c>
      <c r="B54" s="7" t="s">
        <v>26</v>
      </c>
      <c r="C54" s="10">
        <v>2547</v>
      </c>
      <c r="D54" s="3" t="s">
        <v>19</v>
      </c>
      <c r="E54" s="21">
        <v>687</v>
      </c>
      <c r="F54" s="5" t="s">
        <v>33</v>
      </c>
      <c r="G54" s="10">
        <v>1749809</v>
      </c>
      <c r="H54" s="5" t="s">
        <v>34</v>
      </c>
      <c r="I54" s="10">
        <v>6.83</v>
      </c>
      <c r="J54" s="12" t="s">
        <v>35</v>
      </c>
      <c r="K54" s="19">
        <f>11.956*1000000</f>
        <v>11956000</v>
      </c>
      <c r="L54" s="3" t="s">
        <v>36</v>
      </c>
    </row>
    <row r="55" spans="1:12" ht="21.75" customHeight="1" x14ac:dyDescent="0.2">
      <c r="A55" s="3">
        <v>2565</v>
      </c>
      <c r="B55" s="7" t="s">
        <v>27</v>
      </c>
      <c r="C55" s="10">
        <v>3856</v>
      </c>
      <c r="D55" s="3" t="s">
        <v>19</v>
      </c>
      <c r="E55" s="21">
        <v>703</v>
      </c>
      <c r="F55" s="5" t="s">
        <v>33</v>
      </c>
      <c r="G55" s="10">
        <v>2709985</v>
      </c>
      <c r="H55" s="5" t="s">
        <v>34</v>
      </c>
      <c r="I55" s="10">
        <v>7.11</v>
      </c>
      <c r="J55" s="12" t="s">
        <v>35</v>
      </c>
      <c r="K55" s="19">
        <f>19.274*1000000</f>
        <v>19274000</v>
      </c>
      <c r="L55" s="3" t="s">
        <v>36</v>
      </c>
    </row>
    <row r="56" spans="1:12" ht="21.75" customHeight="1" x14ac:dyDescent="0.2">
      <c r="A56" s="3">
        <v>2565</v>
      </c>
      <c r="B56" s="7" t="s">
        <v>6</v>
      </c>
      <c r="C56" s="10">
        <v>44106</v>
      </c>
      <c r="D56" s="3" t="s">
        <v>19</v>
      </c>
      <c r="E56" s="22">
        <v>4700</v>
      </c>
      <c r="F56" s="5" t="s">
        <v>33</v>
      </c>
      <c r="G56" s="10">
        <v>207298200</v>
      </c>
      <c r="H56" s="5" t="s">
        <v>34</v>
      </c>
      <c r="I56" s="10">
        <v>9</v>
      </c>
      <c r="J56" s="3" t="s">
        <v>35</v>
      </c>
      <c r="K56" s="19">
        <f>1865.683*1000000</f>
        <v>1865683000</v>
      </c>
      <c r="L56" s="3" t="s">
        <v>36</v>
      </c>
    </row>
    <row r="57" spans="1:12" ht="21.75" customHeight="1" x14ac:dyDescent="0.2">
      <c r="A57" s="3">
        <v>2565</v>
      </c>
      <c r="B57" s="7" t="s">
        <v>38</v>
      </c>
      <c r="C57" s="10">
        <v>992</v>
      </c>
      <c r="D57" s="3" t="s">
        <v>19</v>
      </c>
      <c r="E57" s="22">
        <v>686</v>
      </c>
      <c r="F57" s="5" t="s">
        <v>33</v>
      </c>
      <c r="G57" s="10">
        <v>632036</v>
      </c>
      <c r="H57" s="5" t="s">
        <v>34</v>
      </c>
      <c r="I57" s="10">
        <v>10</v>
      </c>
      <c r="J57" s="3" t="s">
        <v>35</v>
      </c>
      <c r="K57" s="19">
        <f>6.472*1000000</f>
        <v>6472000</v>
      </c>
      <c r="L57" s="3" t="s">
        <v>36</v>
      </c>
    </row>
    <row r="58" spans="1:12" ht="21.75" customHeight="1" x14ac:dyDescent="0.2">
      <c r="A58" s="3">
        <v>2565</v>
      </c>
      <c r="B58" s="7" t="s">
        <v>7</v>
      </c>
      <c r="C58" s="10">
        <v>6871</v>
      </c>
      <c r="D58" s="3" t="s">
        <v>19</v>
      </c>
      <c r="E58" s="23">
        <v>2041</v>
      </c>
      <c r="F58" s="5" t="s">
        <v>33</v>
      </c>
      <c r="G58" s="10">
        <v>14025600</v>
      </c>
      <c r="H58" s="5" t="s">
        <v>34</v>
      </c>
      <c r="I58" s="10">
        <v>23</v>
      </c>
      <c r="J58" s="3" t="s">
        <v>35</v>
      </c>
      <c r="K58" s="19">
        <f>326.25*1000000</f>
        <v>326250000</v>
      </c>
      <c r="L58" s="3" t="s">
        <v>36</v>
      </c>
    </row>
    <row r="59" spans="1:12" ht="21.75" customHeight="1" x14ac:dyDescent="0.2">
      <c r="A59" s="3">
        <v>2565</v>
      </c>
      <c r="B59" s="7" t="s">
        <v>9</v>
      </c>
      <c r="C59" s="10">
        <v>6625</v>
      </c>
      <c r="D59" s="3" t="s">
        <v>19</v>
      </c>
      <c r="E59" s="23">
        <v>3105</v>
      </c>
      <c r="F59" s="5" t="s">
        <v>33</v>
      </c>
      <c r="G59" s="10">
        <v>20571500</v>
      </c>
      <c r="H59" s="5" t="s">
        <v>34</v>
      </c>
      <c r="I59" s="10">
        <v>29</v>
      </c>
      <c r="J59" s="3" t="s">
        <v>35</v>
      </c>
      <c r="K59" s="19">
        <f>610.775*1000000</f>
        <v>610775000</v>
      </c>
      <c r="L59" s="3" t="s">
        <v>36</v>
      </c>
    </row>
    <row r="60" spans="1:12" ht="21.75" customHeight="1" x14ac:dyDescent="0.2">
      <c r="A60" s="3">
        <v>2565</v>
      </c>
      <c r="B60" s="7" t="s">
        <v>8</v>
      </c>
      <c r="C60" s="10">
        <v>7440</v>
      </c>
      <c r="D60" s="3" t="s">
        <v>19</v>
      </c>
      <c r="E60" s="23">
        <v>5381</v>
      </c>
      <c r="F60" s="5" t="s">
        <v>33</v>
      </c>
      <c r="G60" s="10">
        <v>40034700</v>
      </c>
      <c r="H60" s="5" t="s">
        <v>34</v>
      </c>
      <c r="I60" s="10">
        <v>28</v>
      </c>
      <c r="J60" s="3" t="s">
        <v>35</v>
      </c>
      <c r="K60" s="19">
        <f>1145.051*1000000</f>
        <v>1145051000</v>
      </c>
      <c r="L60" s="3" t="s">
        <v>36</v>
      </c>
    </row>
    <row r="61" spans="1:12" ht="21.75" customHeight="1" x14ac:dyDescent="0.2">
      <c r="A61" s="3">
        <v>2565</v>
      </c>
      <c r="B61" s="7" t="s">
        <v>10</v>
      </c>
      <c r="C61" s="10">
        <v>4457</v>
      </c>
      <c r="D61" s="3" t="s">
        <v>19</v>
      </c>
      <c r="E61" s="23">
        <v>1395</v>
      </c>
      <c r="F61" s="5" t="s">
        <v>33</v>
      </c>
      <c r="G61" s="10">
        <v>6218811</v>
      </c>
      <c r="H61" s="5" t="s">
        <v>34</v>
      </c>
      <c r="I61" s="10">
        <v>50</v>
      </c>
      <c r="J61" s="3" t="s">
        <v>35</v>
      </c>
      <c r="K61" s="19">
        <f>310.94*1000000</f>
        <v>310940000</v>
      </c>
      <c r="L61" s="3" t="s">
        <v>36</v>
      </c>
    </row>
    <row r="62" spans="1:12" ht="21.75" customHeight="1" x14ac:dyDescent="0.2">
      <c r="A62" s="3">
        <v>2565</v>
      </c>
      <c r="B62" s="7" t="s">
        <v>37</v>
      </c>
      <c r="C62" s="10">
        <v>761</v>
      </c>
      <c r="D62" s="3" t="s">
        <v>19</v>
      </c>
      <c r="E62" s="23">
        <v>2078</v>
      </c>
      <c r="F62" s="5" t="s">
        <v>33</v>
      </c>
      <c r="G62" s="10">
        <v>1581300</v>
      </c>
      <c r="H62" s="5" t="s">
        <v>34</v>
      </c>
      <c r="I62" s="10">
        <v>46</v>
      </c>
      <c r="J62" s="3" t="s">
        <v>35</v>
      </c>
      <c r="K62" s="19">
        <f>74.025*1000000</f>
        <v>74025000</v>
      </c>
      <c r="L62" s="3" t="s">
        <v>36</v>
      </c>
    </row>
    <row r="63" spans="1:12" ht="21.75" customHeight="1" x14ac:dyDescent="0.2">
      <c r="A63" s="3">
        <v>2565</v>
      </c>
      <c r="B63" s="7" t="s">
        <v>12</v>
      </c>
      <c r="C63" s="10">
        <v>1546</v>
      </c>
      <c r="D63" s="3" t="s">
        <v>19</v>
      </c>
      <c r="E63" s="23">
        <v>2223</v>
      </c>
      <c r="F63" s="5" t="s">
        <v>33</v>
      </c>
      <c r="G63" s="10">
        <v>3436900</v>
      </c>
      <c r="H63" s="5" t="s">
        <v>34</v>
      </c>
      <c r="I63" s="10">
        <v>10</v>
      </c>
      <c r="J63" s="3" t="s">
        <v>35</v>
      </c>
      <c r="K63" s="19">
        <f>34.369*1000000</f>
        <v>34369000</v>
      </c>
      <c r="L63" s="3" t="s">
        <v>36</v>
      </c>
    </row>
    <row r="64" spans="1:12" ht="21.75" customHeight="1" x14ac:dyDescent="0.2">
      <c r="A64" s="3">
        <v>2565</v>
      </c>
      <c r="B64" s="7" t="s">
        <v>32</v>
      </c>
      <c r="C64" s="10">
        <v>694</v>
      </c>
      <c r="D64" s="3" t="s">
        <v>19</v>
      </c>
      <c r="E64" s="23">
        <v>610</v>
      </c>
      <c r="F64" s="5" t="s">
        <v>33</v>
      </c>
      <c r="G64" s="10">
        <v>423000</v>
      </c>
      <c r="H64" s="5" t="s">
        <v>34</v>
      </c>
      <c r="I64" s="10">
        <v>70</v>
      </c>
      <c r="J64" s="3" t="s">
        <v>35</v>
      </c>
      <c r="K64" s="19">
        <f>29.61*1000000</f>
        <v>29610000</v>
      </c>
      <c r="L64" s="3" t="s">
        <v>36</v>
      </c>
    </row>
    <row r="65" spans="1:12" ht="21.75" customHeight="1" x14ac:dyDescent="0.2">
      <c r="A65" s="3">
        <v>2565</v>
      </c>
      <c r="B65" s="7" t="s">
        <v>39</v>
      </c>
      <c r="C65" s="10">
        <v>519</v>
      </c>
      <c r="D65" s="3" t="s">
        <v>19</v>
      </c>
      <c r="E65" s="23">
        <v>2000</v>
      </c>
      <c r="F65" s="5" t="s">
        <v>33</v>
      </c>
      <c r="G65" s="10">
        <v>1038000</v>
      </c>
      <c r="H65" s="5" t="s">
        <v>34</v>
      </c>
      <c r="I65" s="10">
        <v>24</v>
      </c>
      <c r="J65" s="3" t="s">
        <v>35</v>
      </c>
      <c r="K65" s="19">
        <f>25.38*1000000</f>
        <v>25380000</v>
      </c>
      <c r="L65" s="3" t="s">
        <v>36</v>
      </c>
    </row>
    <row r="66" spans="1:12" ht="21.75" customHeight="1" x14ac:dyDescent="0.2">
      <c r="A66" s="3">
        <v>2565</v>
      </c>
      <c r="B66" s="7" t="s">
        <v>40</v>
      </c>
      <c r="C66" s="10">
        <v>204</v>
      </c>
      <c r="D66" s="3" t="s">
        <v>19</v>
      </c>
      <c r="E66" s="23">
        <v>2032</v>
      </c>
      <c r="F66" s="5" t="s">
        <v>33</v>
      </c>
      <c r="G66" s="10">
        <v>469650</v>
      </c>
      <c r="H66" s="5" t="s">
        <v>34</v>
      </c>
      <c r="I66" s="10">
        <v>30</v>
      </c>
      <c r="J66" s="3" t="s">
        <v>35</v>
      </c>
      <c r="K66" s="19">
        <f>14.089*1000000</f>
        <v>14089000</v>
      </c>
      <c r="L66" s="12" t="s">
        <v>36</v>
      </c>
    </row>
    <row r="67" spans="1:12" ht="21.75" customHeight="1" x14ac:dyDescent="0.2">
      <c r="A67" s="3">
        <v>2565</v>
      </c>
      <c r="B67" s="7" t="s">
        <v>44</v>
      </c>
      <c r="C67" s="10">
        <v>582</v>
      </c>
      <c r="D67" s="3" t="s">
        <v>19</v>
      </c>
      <c r="E67" s="23">
        <v>2300</v>
      </c>
      <c r="F67" s="5" t="s">
        <v>33</v>
      </c>
      <c r="G67" s="10">
        <v>1338600</v>
      </c>
      <c r="H67" s="3" t="s">
        <v>34</v>
      </c>
      <c r="I67" s="10">
        <v>60</v>
      </c>
      <c r="J67" s="3" t="s">
        <v>35</v>
      </c>
      <c r="K67" s="19">
        <f>80.316*1000000</f>
        <v>80316000</v>
      </c>
      <c r="L67" s="12" t="s">
        <v>36</v>
      </c>
    </row>
    <row r="68" spans="1:12" ht="21.75" customHeight="1" x14ac:dyDescent="0.2">
      <c r="A68" s="3">
        <v>2565</v>
      </c>
      <c r="B68" s="7" t="s">
        <v>11</v>
      </c>
      <c r="C68" s="10">
        <v>3430</v>
      </c>
      <c r="D68" s="3" t="s">
        <v>19</v>
      </c>
      <c r="E68" s="22">
        <v>2600</v>
      </c>
      <c r="F68" s="5" t="s">
        <v>33</v>
      </c>
      <c r="G68" s="10">
        <v>8918000</v>
      </c>
      <c r="H68" s="3" t="s">
        <v>34</v>
      </c>
      <c r="I68" s="10">
        <v>56</v>
      </c>
      <c r="J68" s="3" t="s">
        <v>35</v>
      </c>
      <c r="K68" s="19">
        <f>502.892*1000000</f>
        <v>502892000</v>
      </c>
      <c r="L68" s="12" t="s">
        <v>36</v>
      </c>
    </row>
    <row r="69" spans="1:12" ht="21.75" customHeight="1" x14ac:dyDescent="0.2">
      <c r="A69" s="3">
        <v>2565</v>
      </c>
      <c r="B69" s="7" t="s">
        <v>30</v>
      </c>
      <c r="C69" s="10">
        <v>5526</v>
      </c>
      <c r="D69" s="3" t="s">
        <v>19</v>
      </c>
      <c r="E69" s="24">
        <v>6506</v>
      </c>
      <c r="F69" s="5" t="s">
        <v>33</v>
      </c>
      <c r="G69" s="10">
        <v>11984400</v>
      </c>
      <c r="H69" s="3" t="s">
        <v>34</v>
      </c>
      <c r="I69" s="10">
        <v>16</v>
      </c>
      <c r="J69" s="3" t="s">
        <v>35</v>
      </c>
      <c r="K69" s="19">
        <f>189.28*1000000</f>
        <v>189280000</v>
      </c>
      <c r="L69" s="12" t="s">
        <v>36</v>
      </c>
    </row>
    <row r="70" spans="1:12" ht="21.75" customHeight="1" x14ac:dyDescent="0.2">
      <c r="A70" s="3">
        <v>2565</v>
      </c>
      <c r="B70" s="7" t="s">
        <v>41</v>
      </c>
      <c r="C70" s="10">
        <v>549</v>
      </c>
      <c r="D70" s="3" t="s">
        <v>19</v>
      </c>
      <c r="E70" s="24">
        <v>3408</v>
      </c>
      <c r="F70" s="5" t="s">
        <v>33</v>
      </c>
      <c r="G70" s="10">
        <v>1871000</v>
      </c>
      <c r="H70" s="3" t="s">
        <v>34</v>
      </c>
      <c r="I70" s="10">
        <v>60</v>
      </c>
      <c r="J70" s="3" t="s">
        <v>35</v>
      </c>
      <c r="K70" s="19">
        <f>112.26*1000000</f>
        <v>112260000</v>
      </c>
      <c r="L70" s="12" t="s">
        <v>36</v>
      </c>
    </row>
    <row r="71" spans="1:12" ht="21.75" customHeight="1" x14ac:dyDescent="0.2">
      <c r="A71" s="3">
        <v>2565</v>
      </c>
      <c r="B71" s="7" t="s">
        <v>42</v>
      </c>
      <c r="C71" s="10">
        <v>941</v>
      </c>
      <c r="D71" s="3" t="s">
        <v>19</v>
      </c>
      <c r="E71" s="24">
        <v>1508</v>
      </c>
      <c r="F71" s="5" t="s">
        <v>33</v>
      </c>
      <c r="G71" s="10">
        <v>1419000</v>
      </c>
      <c r="H71" s="3" t="s">
        <v>34</v>
      </c>
      <c r="I71" s="15" t="s">
        <v>45</v>
      </c>
      <c r="J71" s="3" t="s">
        <v>35</v>
      </c>
      <c r="K71" s="19">
        <f>104.358*1000000</f>
        <v>104358000</v>
      </c>
      <c r="L71" s="12" t="s">
        <v>36</v>
      </c>
    </row>
    <row r="72" spans="1:12" ht="21.75" customHeight="1" x14ac:dyDescent="0.2">
      <c r="A72" s="3">
        <v>2565</v>
      </c>
      <c r="B72" s="7" t="s">
        <v>43</v>
      </c>
      <c r="C72" s="10">
        <v>731</v>
      </c>
      <c r="D72" s="3" t="s">
        <v>19</v>
      </c>
      <c r="E72" s="24">
        <v>16000</v>
      </c>
      <c r="F72" s="5" t="s">
        <v>33</v>
      </c>
      <c r="G72" s="10">
        <v>1218000</v>
      </c>
      <c r="H72" s="3" t="s">
        <v>34</v>
      </c>
      <c r="I72" s="15" t="s">
        <v>46</v>
      </c>
      <c r="J72" s="3" t="s">
        <v>35</v>
      </c>
      <c r="K72" s="19">
        <f>365.43*1000000</f>
        <v>365430000</v>
      </c>
      <c r="L72" s="12" t="s">
        <v>36</v>
      </c>
    </row>
    <row r="73" spans="1:12" ht="21.75" customHeight="1" x14ac:dyDescent="0.2">
      <c r="A73" s="3">
        <v>2565</v>
      </c>
      <c r="B73" s="7" t="s">
        <v>31</v>
      </c>
      <c r="C73" s="10">
        <v>16788</v>
      </c>
      <c r="D73" s="3" t="s">
        <v>19</v>
      </c>
      <c r="E73" s="25">
        <v>16000</v>
      </c>
      <c r="F73" s="5" t="s">
        <v>33</v>
      </c>
      <c r="G73" s="10">
        <v>268608000</v>
      </c>
      <c r="H73" s="3" t="s">
        <v>34</v>
      </c>
      <c r="I73" s="10">
        <v>2</v>
      </c>
      <c r="J73" s="3" t="s">
        <v>35</v>
      </c>
      <c r="K73" s="19">
        <f>537.216*1000000</f>
        <v>537216000</v>
      </c>
      <c r="L73" s="12" t="s">
        <v>36</v>
      </c>
    </row>
    <row r="74" spans="1:12" ht="21.75" customHeight="1" x14ac:dyDescent="0.2">
      <c r="A74" s="3">
        <v>2566</v>
      </c>
      <c r="B74" s="7" t="s">
        <v>28</v>
      </c>
      <c r="C74" s="10">
        <v>2366.25</v>
      </c>
      <c r="D74" s="3" t="s">
        <v>19</v>
      </c>
      <c r="E74" s="15">
        <v>686</v>
      </c>
      <c r="F74" s="3" t="s">
        <v>33</v>
      </c>
      <c r="G74" s="10">
        <v>1623095</v>
      </c>
      <c r="H74" s="3" t="s">
        <v>34</v>
      </c>
      <c r="I74" s="10">
        <v>11</v>
      </c>
      <c r="J74" s="3" t="s">
        <v>35</v>
      </c>
      <c r="K74" s="19">
        <f>G74*I74</f>
        <v>17854045</v>
      </c>
      <c r="L74" s="12" t="s">
        <v>36</v>
      </c>
    </row>
    <row r="75" spans="1:12" ht="21.75" customHeight="1" x14ac:dyDescent="0.2">
      <c r="A75" s="3">
        <v>2566</v>
      </c>
      <c r="B75" s="7" t="s">
        <v>29</v>
      </c>
      <c r="C75" s="10">
        <v>3568</v>
      </c>
      <c r="D75" s="3" t="s">
        <v>19</v>
      </c>
      <c r="E75" s="15">
        <v>713</v>
      </c>
      <c r="F75" s="3" t="s">
        <v>33</v>
      </c>
      <c r="G75" s="10">
        <v>2545049</v>
      </c>
      <c r="H75" s="3" t="s">
        <v>34</v>
      </c>
      <c r="I75" s="10">
        <v>11.6</v>
      </c>
      <c r="J75" s="3" t="s">
        <v>35</v>
      </c>
      <c r="K75" s="19">
        <f t="shared" ref="K75:K93" si="0">G75*I75</f>
        <v>29522568.399999999</v>
      </c>
      <c r="L75" s="12" t="s">
        <v>36</v>
      </c>
    </row>
    <row r="76" spans="1:12" ht="21.75" customHeight="1" x14ac:dyDescent="0.2">
      <c r="A76" s="3">
        <v>2566</v>
      </c>
      <c r="B76" s="7" t="s">
        <v>6</v>
      </c>
      <c r="C76" s="10">
        <v>46551</v>
      </c>
      <c r="D76" s="3" t="s">
        <v>19</v>
      </c>
      <c r="E76" s="15">
        <v>4460</v>
      </c>
      <c r="F76" s="3" t="s">
        <v>33</v>
      </c>
      <c r="G76" s="10">
        <v>201210716</v>
      </c>
      <c r="H76" s="3" t="s">
        <v>34</v>
      </c>
      <c r="I76" s="10">
        <v>12.98</v>
      </c>
      <c r="J76" s="3" t="s">
        <v>35</v>
      </c>
      <c r="K76" s="19">
        <f t="shared" si="0"/>
        <v>2611715093.6800003</v>
      </c>
      <c r="L76" s="12" t="s">
        <v>36</v>
      </c>
    </row>
    <row r="77" spans="1:12" ht="21.75" customHeight="1" x14ac:dyDescent="0.2">
      <c r="A77" s="3">
        <v>2566</v>
      </c>
      <c r="B77" s="7" t="s">
        <v>38</v>
      </c>
      <c r="C77" s="10">
        <v>1419.48</v>
      </c>
      <c r="D77" s="3" t="s">
        <v>19</v>
      </c>
      <c r="E77" s="15">
        <v>1111</v>
      </c>
      <c r="F77" s="3" t="s">
        <v>33</v>
      </c>
      <c r="G77" s="10">
        <v>1526780</v>
      </c>
      <c r="H77" s="3" t="s">
        <v>34</v>
      </c>
      <c r="I77" s="10">
        <v>13</v>
      </c>
      <c r="J77" s="3" t="s">
        <v>35</v>
      </c>
      <c r="K77" s="19">
        <f t="shared" si="0"/>
        <v>19848140</v>
      </c>
      <c r="L77" s="3" t="s">
        <v>36</v>
      </c>
    </row>
    <row r="78" spans="1:12" ht="21.75" customHeight="1" x14ac:dyDescent="0.2">
      <c r="A78" s="3">
        <v>2566</v>
      </c>
      <c r="B78" s="7" t="s">
        <v>7</v>
      </c>
      <c r="C78" s="10">
        <v>7152.47</v>
      </c>
      <c r="D78" s="3" t="s">
        <v>19</v>
      </c>
      <c r="E78" s="15">
        <v>2158</v>
      </c>
      <c r="F78" s="3" t="s">
        <v>33</v>
      </c>
      <c r="G78" s="10">
        <v>15398598</v>
      </c>
      <c r="H78" s="3" t="s">
        <v>34</v>
      </c>
      <c r="I78" s="10">
        <v>29</v>
      </c>
      <c r="J78" s="3" t="s">
        <v>35</v>
      </c>
      <c r="K78" s="19">
        <f t="shared" si="0"/>
        <v>446559342</v>
      </c>
      <c r="L78" s="3" t="s">
        <v>36</v>
      </c>
    </row>
    <row r="79" spans="1:12" ht="21.75" customHeight="1" x14ac:dyDescent="0.2">
      <c r="A79" s="3">
        <v>2566</v>
      </c>
      <c r="B79" s="7" t="s">
        <v>9</v>
      </c>
      <c r="C79" s="10">
        <v>6830.51</v>
      </c>
      <c r="D79" s="3" t="s">
        <v>19</v>
      </c>
      <c r="E79" s="15">
        <v>3108</v>
      </c>
      <c r="F79" s="3" t="s">
        <v>33</v>
      </c>
      <c r="G79" s="10">
        <v>21227551</v>
      </c>
      <c r="H79" s="3" t="s">
        <v>34</v>
      </c>
      <c r="I79" s="10">
        <v>50.57</v>
      </c>
      <c r="J79" s="3" t="s">
        <v>35</v>
      </c>
      <c r="K79" s="19">
        <f t="shared" si="0"/>
        <v>1073477254.0700001</v>
      </c>
      <c r="L79" s="3" t="s">
        <v>36</v>
      </c>
    </row>
    <row r="80" spans="1:12" ht="21.75" customHeight="1" x14ac:dyDescent="0.2">
      <c r="A80" s="3">
        <v>2566</v>
      </c>
      <c r="B80" s="7" t="s">
        <v>8</v>
      </c>
      <c r="C80" s="10">
        <v>7681.37</v>
      </c>
      <c r="D80" s="3" t="s">
        <v>19</v>
      </c>
      <c r="E80" s="15">
        <v>5391</v>
      </c>
      <c r="F80" s="3" t="s">
        <v>33</v>
      </c>
      <c r="G80" s="10">
        <v>41403343</v>
      </c>
      <c r="H80" s="3" t="s">
        <v>34</v>
      </c>
      <c r="I80" s="10">
        <v>24.02</v>
      </c>
      <c r="J80" s="3" t="s">
        <v>35</v>
      </c>
      <c r="K80" s="19">
        <f t="shared" si="0"/>
        <v>994508298.86000001</v>
      </c>
      <c r="L80" s="3" t="s">
        <v>36</v>
      </c>
    </row>
    <row r="81" spans="1:12" ht="21.75" customHeight="1" x14ac:dyDescent="0.2">
      <c r="A81" s="3">
        <v>2566</v>
      </c>
      <c r="B81" s="7" t="s">
        <v>10</v>
      </c>
      <c r="C81" s="10">
        <v>3812</v>
      </c>
      <c r="D81" s="3" t="s">
        <v>19</v>
      </c>
      <c r="E81" s="15">
        <v>1440</v>
      </c>
      <c r="F81" s="3" t="s">
        <v>33</v>
      </c>
      <c r="G81" s="10">
        <v>5487400</v>
      </c>
      <c r="H81" s="3" t="s">
        <v>34</v>
      </c>
      <c r="I81" s="10">
        <v>50</v>
      </c>
      <c r="J81" s="3" t="s">
        <v>35</v>
      </c>
      <c r="K81" s="19">
        <f t="shared" si="0"/>
        <v>274370000</v>
      </c>
      <c r="L81" s="3" t="s">
        <v>36</v>
      </c>
    </row>
    <row r="82" spans="1:12" ht="21.75" customHeight="1" x14ac:dyDescent="0.2">
      <c r="A82" s="3">
        <v>2566</v>
      </c>
      <c r="B82" s="7" t="s">
        <v>37</v>
      </c>
      <c r="C82" s="10">
        <v>708</v>
      </c>
      <c r="D82" s="3" t="s">
        <v>19</v>
      </c>
      <c r="E82" s="15">
        <v>2081</v>
      </c>
      <c r="F82" s="3" t="s">
        <v>33</v>
      </c>
      <c r="G82" s="10">
        <v>1473200</v>
      </c>
      <c r="H82" s="3" t="s">
        <v>34</v>
      </c>
      <c r="I82" s="10">
        <v>34.08</v>
      </c>
      <c r="J82" s="3" t="s">
        <v>35</v>
      </c>
      <c r="K82" s="19">
        <f t="shared" si="0"/>
        <v>50206656</v>
      </c>
      <c r="L82" s="3" t="s">
        <v>36</v>
      </c>
    </row>
    <row r="83" spans="1:12" ht="21.75" customHeight="1" x14ac:dyDescent="0.2">
      <c r="A83" s="3">
        <v>2566</v>
      </c>
      <c r="B83" s="7" t="s">
        <v>12</v>
      </c>
      <c r="C83" s="10">
        <v>1581.49</v>
      </c>
      <c r="D83" s="3" t="s">
        <v>19</v>
      </c>
      <c r="E83" s="15">
        <v>2189</v>
      </c>
      <c r="F83" s="3" t="s">
        <v>33</v>
      </c>
      <c r="G83" s="10">
        <v>3462227</v>
      </c>
      <c r="H83" s="3" t="s">
        <v>34</v>
      </c>
      <c r="I83" s="10">
        <v>10.66</v>
      </c>
      <c r="J83" s="3" t="s">
        <v>35</v>
      </c>
      <c r="K83" s="19">
        <f t="shared" si="0"/>
        <v>36907339.82</v>
      </c>
      <c r="L83" s="3" t="s">
        <v>36</v>
      </c>
    </row>
    <row r="84" spans="1:12" ht="21.75" customHeight="1" x14ac:dyDescent="0.2">
      <c r="A84" s="3">
        <v>2566</v>
      </c>
      <c r="B84" s="7" t="s">
        <v>32</v>
      </c>
      <c r="C84" s="10">
        <v>605</v>
      </c>
      <c r="D84" s="3" t="s">
        <v>19</v>
      </c>
      <c r="E84" s="15">
        <v>600</v>
      </c>
      <c r="F84" s="3" t="s">
        <v>33</v>
      </c>
      <c r="G84" s="10">
        <v>363000</v>
      </c>
      <c r="H84" s="3" t="s">
        <v>34</v>
      </c>
      <c r="I84" s="10">
        <v>73.98</v>
      </c>
      <c r="J84" s="3" t="s">
        <v>35</v>
      </c>
      <c r="K84" s="19">
        <f t="shared" si="0"/>
        <v>26854740</v>
      </c>
      <c r="L84" s="3" t="s">
        <v>36</v>
      </c>
    </row>
    <row r="85" spans="1:12" ht="21.75" customHeight="1" x14ac:dyDescent="0.2">
      <c r="A85" s="3">
        <v>2566</v>
      </c>
      <c r="B85" s="7" t="s">
        <v>39</v>
      </c>
      <c r="C85" s="10">
        <v>395.5</v>
      </c>
      <c r="D85" s="3" t="s">
        <v>19</v>
      </c>
      <c r="E85" s="15">
        <v>1981</v>
      </c>
      <c r="F85" s="3" t="s">
        <v>33</v>
      </c>
      <c r="G85" s="10">
        <v>783500</v>
      </c>
      <c r="H85" s="3" t="s">
        <v>34</v>
      </c>
      <c r="I85" s="10">
        <v>25</v>
      </c>
      <c r="J85" s="3" t="s">
        <v>35</v>
      </c>
      <c r="K85" s="19">
        <f t="shared" si="0"/>
        <v>19587500</v>
      </c>
      <c r="L85" s="3" t="s">
        <v>36</v>
      </c>
    </row>
    <row r="86" spans="1:12" ht="21.75" customHeight="1" x14ac:dyDescent="0.2">
      <c r="A86" s="3">
        <v>2566</v>
      </c>
      <c r="B86" s="7" t="s">
        <v>40</v>
      </c>
      <c r="C86" s="10">
        <v>168.29</v>
      </c>
      <c r="D86" s="3" t="s">
        <v>19</v>
      </c>
      <c r="E86" s="15">
        <v>2286</v>
      </c>
      <c r="F86" s="3" t="s">
        <v>33</v>
      </c>
      <c r="G86" s="10">
        <v>384725</v>
      </c>
      <c r="H86" s="3" t="s">
        <v>34</v>
      </c>
      <c r="I86" s="10">
        <v>23.03</v>
      </c>
      <c r="J86" s="3" t="s">
        <v>35</v>
      </c>
      <c r="K86" s="19">
        <f t="shared" si="0"/>
        <v>8860216.75</v>
      </c>
      <c r="L86" s="3" t="s">
        <v>36</v>
      </c>
    </row>
    <row r="87" spans="1:12" ht="21.75" customHeight="1" x14ac:dyDescent="0.2">
      <c r="A87" s="3">
        <v>2566</v>
      </c>
      <c r="B87" s="7" t="s">
        <v>44</v>
      </c>
      <c r="C87" s="10">
        <v>585</v>
      </c>
      <c r="D87" s="3" t="s">
        <v>19</v>
      </c>
      <c r="E87" s="15">
        <v>2200</v>
      </c>
      <c r="F87" s="3" t="s">
        <v>33</v>
      </c>
      <c r="G87" s="10">
        <v>1287000</v>
      </c>
      <c r="H87" s="3" t="s">
        <v>34</v>
      </c>
      <c r="I87" s="10">
        <v>60</v>
      </c>
      <c r="J87" s="3" t="s">
        <v>35</v>
      </c>
      <c r="K87" s="19">
        <f t="shared" si="0"/>
        <v>77220000</v>
      </c>
      <c r="L87" s="12" t="s">
        <v>36</v>
      </c>
    </row>
    <row r="88" spans="1:12" ht="21.75" customHeight="1" x14ac:dyDescent="0.2">
      <c r="A88" s="3">
        <v>2566</v>
      </c>
      <c r="B88" s="7" t="s">
        <v>47</v>
      </c>
      <c r="C88" s="10">
        <v>3015.25</v>
      </c>
      <c r="D88" s="3" t="s">
        <v>19</v>
      </c>
      <c r="E88" s="15">
        <v>2074</v>
      </c>
      <c r="F88" s="3" t="s">
        <v>33</v>
      </c>
      <c r="G88" s="10">
        <v>6253582</v>
      </c>
      <c r="H88" s="3" t="s">
        <v>34</v>
      </c>
      <c r="I88" s="10">
        <v>46</v>
      </c>
      <c r="J88" s="3" t="s">
        <v>35</v>
      </c>
      <c r="K88" s="19">
        <f t="shared" si="0"/>
        <v>287664772</v>
      </c>
      <c r="L88" s="12" t="s">
        <v>36</v>
      </c>
    </row>
    <row r="89" spans="1:12" ht="21.75" customHeight="1" x14ac:dyDescent="0.2">
      <c r="A89" s="3">
        <v>2566</v>
      </c>
      <c r="B89" s="7" t="s">
        <v>48</v>
      </c>
      <c r="C89" s="10">
        <v>4524</v>
      </c>
      <c r="D89" s="3" t="s">
        <v>19</v>
      </c>
      <c r="E89" s="15">
        <v>5902</v>
      </c>
      <c r="F89" s="3" t="s">
        <v>33</v>
      </c>
      <c r="G89" s="10">
        <v>8901250</v>
      </c>
      <c r="H89" s="3" t="s">
        <v>34</v>
      </c>
      <c r="I89" s="10">
        <v>12.18</v>
      </c>
      <c r="J89" s="3" t="s">
        <v>35</v>
      </c>
      <c r="K89" s="19">
        <f t="shared" si="0"/>
        <v>108417225</v>
      </c>
      <c r="L89" s="12" t="s">
        <v>36</v>
      </c>
    </row>
    <row r="90" spans="1:12" ht="21.75" customHeight="1" x14ac:dyDescent="0.2">
      <c r="A90" s="3">
        <v>2566</v>
      </c>
      <c r="B90" s="7" t="s">
        <v>41</v>
      </c>
      <c r="C90" s="10">
        <v>537.48</v>
      </c>
      <c r="D90" s="3" t="s">
        <v>19</v>
      </c>
      <c r="E90" s="15">
        <v>3263</v>
      </c>
      <c r="F90" s="3" t="s">
        <v>33</v>
      </c>
      <c r="G90" s="10">
        <v>1753960</v>
      </c>
      <c r="H90" s="3" t="s">
        <v>34</v>
      </c>
      <c r="I90" s="10">
        <v>115.72</v>
      </c>
      <c r="J90" s="3" t="s">
        <v>35</v>
      </c>
      <c r="K90" s="19">
        <f t="shared" si="0"/>
        <v>202968251.19999999</v>
      </c>
      <c r="L90" s="12" t="s">
        <v>36</v>
      </c>
    </row>
    <row r="91" spans="1:12" ht="21.75" customHeight="1" x14ac:dyDescent="0.2">
      <c r="A91" s="3">
        <v>2566</v>
      </c>
      <c r="B91" s="7" t="s">
        <v>42</v>
      </c>
      <c r="C91" s="10">
        <v>843.9</v>
      </c>
      <c r="D91" s="3" t="s">
        <v>19</v>
      </c>
      <c r="E91" s="15">
        <v>863</v>
      </c>
      <c r="F91" s="3" t="s">
        <v>33</v>
      </c>
      <c r="G91" s="10">
        <v>728225</v>
      </c>
      <c r="H91" s="3" t="s">
        <v>34</v>
      </c>
      <c r="I91" s="10">
        <v>68</v>
      </c>
      <c r="J91" s="3" t="s">
        <v>35</v>
      </c>
      <c r="K91" s="19">
        <f t="shared" si="0"/>
        <v>49519300</v>
      </c>
      <c r="L91" s="12" t="s">
        <v>36</v>
      </c>
    </row>
    <row r="92" spans="1:12" ht="21.75" customHeight="1" x14ac:dyDescent="0.2">
      <c r="A92" s="3">
        <v>2566</v>
      </c>
      <c r="B92" s="7" t="s">
        <v>49</v>
      </c>
      <c r="C92" s="10">
        <v>665</v>
      </c>
      <c r="D92" s="3" t="s">
        <v>19</v>
      </c>
      <c r="E92" s="15">
        <v>1262</v>
      </c>
      <c r="F92" s="3" t="s">
        <v>33</v>
      </c>
      <c r="G92" s="10">
        <v>839000</v>
      </c>
      <c r="H92" s="3" t="s">
        <v>34</v>
      </c>
      <c r="I92" s="10">
        <v>26.12</v>
      </c>
      <c r="J92" s="3" t="s">
        <v>35</v>
      </c>
      <c r="K92" s="19">
        <f t="shared" si="0"/>
        <v>21914680</v>
      </c>
      <c r="L92" s="12" t="s">
        <v>36</v>
      </c>
    </row>
    <row r="93" spans="1:12" ht="21.75" customHeight="1" x14ac:dyDescent="0.2">
      <c r="A93" s="3">
        <v>2566</v>
      </c>
      <c r="B93" s="7" t="s">
        <v>31</v>
      </c>
      <c r="C93" s="10">
        <v>18835</v>
      </c>
      <c r="D93" s="3" t="s">
        <v>50</v>
      </c>
      <c r="E93" s="15">
        <v>16000</v>
      </c>
      <c r="F93" s="3" t="s">
        <v>33</v>
      </c>
      <c r="G93" s="10">
        <v>301360000</v>
      </c>
      <c r="H93" s="3" t="s">
        <v>34</v>
      </c>
      <c r="I93" s="10">
        <v>0.8</v>
      </c>
      <c r="J93" s="3" t="s">
        <v>35</v>
      </c>
      <c r="K93" s="19">
        <f t="shared" si="0"/>
        <v>241088000</v>
      </c>
      <c r="L93" s="12" t="s">
        <v>36</v>
      </c>
    </row>
    <row r="94" spans="1:12" ht="21.75" customHeight="1" x14ac:dyDescent="0.2">
      <c r="D94" s="2"/>
    </row>
    <row r="95" spans="1:12" ht="21.75" customHeight="1" x14ac:dyDescent="0.2">
      <c r="D95" s="2"/>
    </row>
    <row r="96" spans="1:12" ht="21.75" customHeight="1" x14ac:dyDescent="0.2">
      <c r="D96" s="2"/>
    </row>
    <row r="97" spans="4:4" ht="21.75" customHeight="1" x14ac:dyDescent="0.2">
      <c r="D97" s="2"/>
    </row>
    <row r="98" spans="4:4" ht="21.75" customHeight="1" x14ac:dyDescent="0.2">
      <c r="D98" s="2"/>
    </row>
    <row r="99" spans="4:4" ht="21.75" customHeight="1" x14ac:dyDescent="0.2">
      <c r="D99" s="2"/>
    </row>
    <row r="100" spans="4:4" ht="21.75" customHeight="1" x14ac:dyDescent="0.2">
      <c r="D100" s="2"/>
    </row>
    <row r="101" spans="4:4" ht="21.75" customHeight="1" x14ac:dyDescent="0.2">
      <c r="D101" s="2"/>
    </row>
  </sheetData>
  <pageMargins left="0.70866141732283472" right="0.70866141732283472" top="0.74803149606299213" bottom="0.74803149606299213" header="0.31496062992125984" footer="0.31496062992125984"/>
  <pageSetup paperSize="9" scale="58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3</vt:lpstr>
      <vt:lpstr>'Table 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nso samutsakhon</cp:lastModifiedBy>
  <cp:lastPrinted>2025-01-16T11:13:59Z</cp:lastPrinted>
  <dcterms:created xsi:type="dcterms:W3CDTF">2022-06-17T06:46:51Z</dcterms:created>
  <dcterms:modified xsi:type="dcterms:W3CDTF">2025-01-23T09:14:59Z</dcterms:modified>
</cp:coreProperties>
</file>